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330"/>
  </bookViews>
  <sheets>
    <sheet name="Доходы по КДБ" sheetId="1" r:id="rId1"/>
  </sheets>
  <calcPr calcId="191029"/>
</workbook>
</file>

<file path=xl/calcChain.xml><?xml version="1.0" encoding="utf-8"?>
<calcChain xmlns="http://schemas.openxmlformats.org/spreadsheetml/2006/main">
  <c r="F158" i="1" l="1"/>
  <c r="F141" i="1"/>
  <c r="F36" i="1"/>
  <c r="F120" i="1" l="1"/>
  <c r="F61" i="1"/>
  <c r="F56" i="1"/>
  <c r="F13" i="1"/>
  <c r="F33" i="1"/>
  <c r="F102" i="1" l="1"/>
  <c r="F98" i="1"/>
  <c r="F96" i="1"/>
  <c r="F94" i="1"/>
  <c r="F12" i="1" l="1"/>
</calcChain>
</file>

<file path=xl/sharedStrings.xml><?xml version="1.0" encoding="utf-8"?>
<sst xmlns="http://schemas.openxmlformats.org/spreadsheetml/2006/main" count="429" uniqueCount="286">
  <si>
    <t>005 Комитет по управлению имуществом г.Лыткарино</t>
  </si>
  <si>
    <t>005</t>
  </si>
  <si>
    <t>1 11 05 012 04 0000 120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</si>
  <si>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</si>
  <si>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1 11 05 024 04 0000 120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</si>
  <si>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</si>
  <si>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1 11 05 074 04 0000 120</t>
  </si>
  <si>
    <t>Доходы от сдачи в аренду имущества, составляющего казну городских округов (за исключением земельных участков)</t>
  </si>
  <si>
    <t>1 11 07 014 04 0000 120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</si>
  <si>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</si>
  <si>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1 11 09 044 04 0001 120</t>
  </si>
  <si>
    <t>1 11 09 044 04 0003 120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</si>
  <si>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	</t>
  </si>
  <si>
    <t>1 11 09 080 04 0001 120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</si>
  <si>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(нестационарные торговые объекты) </t>
  </si>
  <si>
    <t>1 11 09 080 04 0002 120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</si>
  <si>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рекламу)</t>
  </si>
  <si>
    <t>1 14 01 040 04 0000 410</t>
  </si>
  <si>
    <t>Доходы от продажи квартир, находящихся в собственности городских округов</t>
  </si>
  <si>
    <t>1 14 02 043 04 0000 410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</si>
  <si>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</si>
  <si>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1 14 06 012 04 0000 430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</si>
  <si>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</si>
  <si>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1 14 06 312 04 0000 430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</si>
  <si>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</si>
  <si>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1 16 07 090 04 0000 140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</si>
  <si>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</si>
  <si>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1 16 10 032 04 0000 140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</si>
  <si>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</si>
  <si>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2 02 30 024 04 0006 150</t>
  </si>
  <si>
    <t>Субвенции бюджетам городских округов для осуществления государственных полномочий Московской области в области земельных отношений</t>
  </si>
  <si>
    <t>2 02 35 082 04 0000 150</t>
  </si>
  <si>
    <t>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</si>
  <si>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001 Администрация городского округа Лыткарино</t>
  </si>
  <si>
    <t>001</t>
  </si>
  <si>
    <t>1 08 07 150 01 1000 110</t>
  </si>
  <si>
    <t>Государственная пошлина за выдачу разрешения на установку рекламной конструкции</t>
  </si>
  <si>
    <t>1 13 01 994 04 0000 130</t>
  </si>
  <si>
    <t>Прочие доходы от оказания платных услуг (работ) получателями средств бюджетов городских округов</t>
  </si>
  <si>
    <t>1 13 02 994 04 0000 130</t>
  </si>
  <si>
    <t>Прочие доходы от компенсации затрат бюджетов городских округов</t>
  </si>
  <si>
    <t>1 16 07 010 04 0000 140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</si>
  <si>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</si>
  <si>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2 02 19 999 04 0001 150</t>
  </si>
  <si>
    <t>Прочие дотации бюджетам городских округов на поощрение органов местного самоуправления городского округа Московской области за достижение наилучших значений показателей по отдельным направлениям развития городского округа Московской области</t>
  </si>
  <si>
    <t>2 02 19 999 04 0002 150</t>
  </si>
  <si>
    <t>Прочие дотации бюджетам городских округов на поощрение муниципальных управленческих команд</t>
  </si>
  <si>
    <t>2 02 25 519 04 0000 150</t>
  </si>
  <si>
    <t>Субсидии бюджетам городских округов на поддержку отрасли культуры</t>
  </si>
  <si>
    <t>2 02 29 999 04 0002 150</t>
  </si>
  <si>
    <t>2 02 29 999 04 0022 150</t>
  </si>
  <si>
    <t>Субсидии бюджетам городских округов на 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</si>
  <si>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2 02 30 024 04 0002 150</t>
  </si>
  <si>
    <t>Субвенции бюджетам городских округов на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</si>
  <si>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2 02 30 024 04 0011 150</t>
  </si>
  <si>
    <t>2 02 35 118 04 0000 150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</si>
  <si>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</si>
  <si>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2 02 35 120 04 0000 150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</si>
  <si>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</si>
  <si>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2 19 60 010 04 0000 150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</si>
  <si>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</si>
  <si>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003</t>
  </si>
  <si>
    <t>048 Федеральная служба по надзору в сфере природопользования</t>
  </si>
  <si>
    <t>048</t>
  </si>
  <si>
    <t>1 12 01 010 01 6000 120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</si>
  <si>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</si>
  <si>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1 12 01 030 01 6000 120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</si>
  <si>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</si>
  <si>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1 12 01 041 01 6000 120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</si>
  <si>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</si>
  <si>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182 Федеральная налоговая служба</t>
  </si>
  <si>
    <t>182</t>
  </si>
  <si>
    <t>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</si>
  <si>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</si>
  <si>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1 01 02 010 01 3000 110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</si>
  <si>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(суммы денежных взысканий (штрафов) по соответствующему платежу согласно законодательству Российской Федерации)</t>
  </si>
  <si>
    <t>1 01 02 020 01 1000 110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</si>
  <si>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</si>
  <si>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</si>
  <si>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</si>
  <si>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</si>
  <si>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</si>
  <si>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1 01 02 030 01 3000 110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</si>
  <si>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</si>
  <si>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1 01 02 040 01 1000 110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</si>
  <si>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</si>
  <si>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1 01 02 080 01 1000 110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</si>
  <si>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</si>
  <si>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1 01 02 130 01 1000 110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</si>
  <si>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</si>
  <si>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1 01 02 140 01 1000 110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</si>
  <si>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</si>
  <si>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1 03 02 231 01 0000 110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</si>
  <si>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</si>
  <si>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</si>
  <si>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</si>
  <si>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</si>
  <si>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</si>
  <si>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</si>
  <si>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</si>
  <si>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1 05 01 011 01 1000 110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</si>
  <si>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</si>
  <si>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1 05 01 011 01 3000 110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</si>
  <si>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</si>
  <si>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1 05 01 021 01 1000 110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</si>
  <si>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(сумма платежа (перерасчеты, недоимка и задолженность по соответствующему платежу, в том числе по отмененному)</t>
  </si>
  <si>
    <t>1 05 01 021 01 3000 110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</si>
  <si>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(суммы денежных взысканий (штрафов) по соответствующему платежу согласно законодательству Российской Федерации)</t>
  </si>
  <si>
    <t>1 05 01 050 01 1000 110</t>
  </si>
  <si>
    <t>Минимальный налог, зачисляемый в бюджеты субъектов Российской Федерации (за налоговые периоды, истекшие до 1 января 2016 года) (сумма платежа (перерасчеты, недоимка и задолженность по соответствующему платежу, в том числе по отмененному)</t>
  </si>
  <si>
    <t>1 05 02 010 02 1000 110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</si>
  <si>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</si>
  <si>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1 05 02 010 02 3000 110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</si>
  <si>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</si>
  <si>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1 05 02 020 02 1000 110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</si>
  <si>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</si>
  <si>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1 05 04 010 02 1000 110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</si>
  <si>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</si>
  <si>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1 05 07 000 01 1000 110</t>
  </si>
  <si>
    <t>Налог, взимаемый в связи с применением специального налогового режима "Автоматизированная упрощенная система налогообложения" (сумма платежа (перерасчеты, недоимка и задолженность по соответствующему платежу, в том числе по отмененному)</t>
  </si>
  <si>
    <t>1 06 01 020 04 1000 110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</si>
  <si>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</si>
  <si>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1 06 06 032 04 1000 110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</si>
  <si>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</si>
  <si>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1 06 06 032 04 3000 110</t>
  </si>
  <si>
    <t>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</si>
  <si>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1 06 06 042 04 1000 110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</si>
  <si>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</si>
  <si>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1 08 03 010 01 1050 110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</si>
  <si>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</si>
  <si>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1 08 03 010 01 1060 110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</si>
  <si>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</si>
  <si>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1 09 04 052 04 1000 110</t>
  </si>
  <si>
    <t>Земельный налог (по обязательствам, возникшим до 1 января 2006 года),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</si>
  <si>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188 Министерство внутренних дел Российской Федерации</t>
  </si>
  <si>
    <t>188</t>
  </si>
  <si>
    <t>1 16 10 123 01 0041 140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</si>
  <si>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</si>
  <si>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816</t>
  </si>
  <si>
    <t>1 16 02 020 02 0000 140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</si>
  <si>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</si>
  <si>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831 Министерство социального развития Московской области</t>
  </si>
  <si>
    <t>831</t>
  </si>
  <si>
    <t>1 16 01 053 01 0035 140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</si>
  <si>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</si>
  <si>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1 16 01 063 01 9000 140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</si>
  <si>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</si>
  <si>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1 16 01 203 01 9000 140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</si>
  <si>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</si>
  <si>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838 Главное управление по обеспечению деятельности мировых судей Московской области</t>
  </si>
  <si>
    <t>838</t>
  </si>
  <si>
    <t>1 16 01 073 01 0027 140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</si>
  <si>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</si>
  <si>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1 16 01 143 01 0016 140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</si>
  <si>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</si>
  <si>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1 16 01 143 01 9000 140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</si>
  <si>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</si>
  <si>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1 16 01 153 01 0005 140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</si>
  <si>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</t>
  </si>
  <si>
    <t>1 16 01 153 01 0006 140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</si>
  <si>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</si>
  <si>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1 16 01 173 01 0007 140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</si>
  <si>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</si>
  <si>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1 16 01 173 01 0008 140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</si>
  <si>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</si>
  <si>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1 16 01 173 01 9000 140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</si>
  <si>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</si>
  <si>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1 16 01 193 01 0029 140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</si>
  <si>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</si>
  <si>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1 16 01 203 01 0007 140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</si>
  <si>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</si>
  <si>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1 16 01 063 01 0101 140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</si>
  <si>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</si>
  <si>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901 Управление образования города Лыткарино</t>
  </si>
  <si>
    <t>901</t>
  </si>
  <si>
    <t>2 02 25 304 04 0000 150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</si>
  <si>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</si>
  <si>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2 02 29 999 04 0020 150</t>
  </si>
  <si>
    <t>Субсидии бюджетам городских округов на реализацию на территориях муниципальных образований проектов граждан, сформированных в рамках практик инициативного бюджетирования</t>
  </si>
  <si>
    <t>2 02 29 999 04 0021 150</t>
  </si>
  <si>
    <t>Субсидии бюджетам городских округов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</si>
  <si>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2 02 30 024 04 0003 150</t>
  </si>
  <si>
    <t>Субвенции бюджетам городских округов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</si>
  <si>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2 02 30 029 04 0001 150</t>
  </si>
  <si>
    <t xml:space="preserve">Субвенции бюджетам городских округов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 (на выплату компенсации родительской платы, на оплату банковских и почтовых услуг по перечислению компенсации родительской платы)	</t>
  </si>
  <si>
    <t>2 02 30 029 04 0002 150</t>
  </si>
  <si>
    <t xml:space="preserve">Субвенции бюджетам городских округов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 (на оплату труда работников, осуществляющих работу по обеспечению выплаты компенсации родительской платы) </t>
  </si>
  <si>
    <t>2 02 35 179 04 0000 150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</si>
  <si>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</si>
  <si>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2 02 35 303 04 0000 150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</si>
  <si>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</si>
  <si>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2 02 39 999 04 0001 150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</si>
  <si>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бесплатного, дошкольного образования в муниципальных дошкольных образовательных организациях в Московской области,общедоступного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(школы)</t>
  </si>
  <si>
    <t>2 02 39 999 04 0002 150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</si>
  <si>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(доп.образование)</t>
  </si>
  <si>
    <t>2 02 39 999 04 0003 150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</si>
  <si>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(сады)</t>
  </si>
  <si>
    <t>2 02 49 999 04 0005 150</t>
  </si>
  <si>
    <t>2 19 35 303 04 0000 150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</si>
  <si>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городских округов</t>
  </si>
  <si>
    <t>902 Управление жилищно-коммунального хозяйства и развития городской инфраструктуры города Лыткарино</t>
  </si>
  <si>
    <t>902</t>
  </si>
  <si>
    <t>1 17 05 040 04 0000 180</t>
  </si>
  <si>
    <t>Прочие неналоговые доходы бюджетов городских округов</t>
  </si>
  <si>
    <t>2 02 25 013 04 0000 150</t>
  </si>
  <si>
    <t>Субсидии бюджетам городских округов на сокращение доли загрязненных сточных вод</t>
  </si>
  <si>
    <t>2 02 25 497 04 0000 150</t>
  </si>
  <si>
    <t>Субсидии бюджетам городских округов на реализацию мероприятий по обеспечению жильем молодых семей</t>
  </si>
  <si>
    <t>2 02 29 999 04 0018 150</t>
  </si>
  <si>
    <t>Субсидии бюджетам городских округов на благоустройство лесопарковых зон</t>
  </si>
  <si>
    <t>2 02 29 999 04 0023 150</t>
  </si>
  <si>
    <t>2 02 30 024 04 0007 150</t>
  </si>
  <si>
    <t>Субвенции бюджетам городских округов на осуществление переданных полномочий Московской области по организации мероприятий при осуществлении деятельности по обращению с животными без владельцев</t>
  </si>
  <si>
    <t>2 02 30 024 04 0008 150</t>
  </si>
  <si>
    <t>Субвенции бюджетам городских округов на создание административных комиссий, уполномоченных рассматривать дела об административных правонарушениях в сфере благоустройства</t>
  </si>
  <si>
    <t>904 Контрольно-счетная палата городского округа Лыткарино Московской области</t>
  </si>
  <si>
    <t>904</t>
  </si>
  <si>
    <t>1 16 01 154 01 0000 140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</si>
  <si>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</si>
  <si>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003 Финансовое управление города Лыткарино</t>
  </si>
  <si>
    <t>Код главы</t>
  </si>
  <si>
    <t>Код дохода</t>
  </si>
  <si>
    <t>Наименование</t>
  </si>
  <si>
    <t>Исполнение</t>
  </si>
  <si>
    <t>ВСЕГО:</t>
  </si>
  <si>
    <t>Субсидии бюджетам городских округов на мероприятия по организации отдыха детей в каникулярное время</t>
  </si>
  <si>
    <t>Прочие межбюджетные трансферты, передаваемые бюджетам городских округов на 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</si>
  <si>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 xml:space="preserve">Субвенции бюджетам городских округов на 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 </t>
  </si>
  <si>
    <t>1 11 05 324 04 0000 120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</si>
  <si>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</si>
  <si>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(плата за наём жилого фонда)</t>
  </si>
  <si>
    <t>1 12 01 041 01 2100 120</t>
  </si>
  <si>
    <t>Плата за размещение отходов производства (пени по соответствующему платежу)</t>
  </si>
  <si>
    <t>Прочие доходы от компенсации затрат государства</t>
  </si>
  <si>
    <t>1 16 01 053 01 0059 140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</si>
  <si>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</si>
  <si>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1 16 01 063 01 0008 140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</si>
  <si>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</si>
  <si>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1 16 01 133 01 9000 140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</si>
  <si>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</si>
  <si>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1 16 01 143 01 0102 140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</si>
  <si>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</si>
  <si>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1 16 01 193 01 0007 140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</si>
  <si>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</si>
  <si>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816 Министерство по содержанию территорий и государственному жилищному надзору Московской области</t>
  </si>
  <si>
    <t>1 16 10 100 04 0000 140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</si>
  <si>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</si>
  <si>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117 05 040 04 0000 180</t>
  </si>
  <si>
    <t>1 17 15 020 04 0001 150</t>
  </si>
  <si>
    <t>Инициативные платежи, зачисляемые в бюджеты городских округов</t>
  </si>
  <si>
    <t>2 02 19 999 04 0003 150</t>
  </si>
  <si>
    <t>Прочие дотации бюджетам городских округов (премия Губернатора МО "Прорыв года  - 2024")</t>
  </si>
  <si>
    <t>2 02 25 172 04 0002 150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</si>
  <si>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программам)</t>
  </si>
  <si>
    <t>2 02 25 555 04 0002 150</t>
  </si>
  <si>
    <t>Субсидии бюджетам городских округов на реализацию программ формирования современной городской среды в части достижения основного результата по благоустройству общественных территорий</t>
  </si>
  <si>
    <t>2 02 29 999 04 0019 150</t>
  </si>
  <si>
    <t>Субсидии бюджетам городских округов на создание модельных центральных городских библиотек</t>
  </si>
  <si>
    <t>2 02 29 999 04 0001 150</t>
  </si>
  <si>
    <t>Субсидии бюджетам городских округов на реализацию мероприятий по капитальному ремонту сетей теплоснабжения на территории муниципальных образований</t>
  </si>
  <si>
    <t>2 02 29 999 04 0004 150</t>
  </si>
  <si>
    <t>2 02 29 999 04 0010 150</t>
  </si>
  <si>
    <t>Субсидии бюджетам городских округов на капитальный ремонт сетей теплоснабжения на территории муниципальных образований Московской области</t>
  </si>
  <si>
    <t>Субсидии бюджетам городских округов на реализацию мероприятий по капитальному ремонту объектов теплоснабжения</t>
  </si>
  <si>
    <t>Субсидии бюджетам городских округов на строительство и реконструкцию объектов теплоснабжения</t>
  </si>
  <si>
    <t>2 02 29 999 04 0029 150</t>
  </si>
  <si>
    <t>Субсидии бюджетам городских округов на устройство и модернизацию контейнерных площадок</t>
  </si>
  <si>
    <t>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(на предоставление жилищного сертификата и единовременной социальной выплаты)</t>
  </si>
  <si>
    <t>2 02 35 082 04 0001 150</t>
  </si>
  <si>
    <t>2 02 39 999 04 0004 150</t>
  </si>
  <si>
    <t>Субвенции бюджетам городских округов на выплату пособия педагогическим работникам муниципальных дошкольных и общеобразовательных организаций - молодым специалистам</t>
  </si>
  <si>
    <t>Субвенции бюджетам городских округов на 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</si>
  <si>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2 02 39 999 04 0005 150</t>
  </si>
  <si>
    <t>2 02 45 050 04 0000 150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</si>
  <si>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</si>
  <si>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2 02 49 999 04 0003 150</t>
  </si>
  <si>
    <t>Прочие межбюджетные трансферты, передаваемые бюджетам городских округов на 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</si>
  <si>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2 02 49 999 04 0011 150</t>
  </si>
  <si>
    <t>Прочие межбюджетные трансферты, передаваемые бюджетам городских округов на 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</si>
  <si>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2 02 49 999 04 0012 150</t>
  </si>
  <si>
    <t>2 02 49 999 0 0002 150</t>
  </si>
  <si>
    <t>Прочие межбюджетные трансферты, передаваемые бюджетам городских округов на реализацию первоочередных мероприятий по капитальному ремонту сетей теплоснабжения</t>
  </si>
  <si>
    <t>(тыс. руб.)</t>
  </si>
  <si>
    <t xml:space="preserve">Приложение 2
</t>
  </si>
  <si>
    <t>Доходы бюджета городского округа Лыткарино за 2024 год 
по кодам классификации доходов бюджета</t>
  </si>
  <si>
    <t>к Решению Совета депутатов
городского округа Лыткарино
"Об исполнении бюджета городского округа Лыткарино Московской области за 2024 год" от __________________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</si>
</sst>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Calibri"/>
      <family val="2"/>
      <scheme val="minor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6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164" fontId="4" fillId="0" borderId="0" xfId="0" applyNumberFormat="1" applyFont="1" applyFill="1" applyAlignment="1">
      <alignment horizontal="center" wrapText="1"/>
    </xf>
    <xf numFmtId="0" fontId="1" fillId="0" borderId="0" xfId="0" applyFont="1" applyFill="1"/>
    <xf numFmtId="0" fontId="7" fillId="0" borderId="0" xfId="0" applyFont="1" applyFill="1"/>
    <xf numFmtId="164" fontId="1" fillId="0" borderId="0" xfId="0" applyNumberFormat="1" applyFont="1" applyFill="1"/>
    <xf numFmtId="0" fontId="1" fillId="0" borderId="7" xfId="0" applyFont="1" applyFill="1" applyBorder="1" applyAlignment="1">
      <alignment horizontal="center"/>
    </xf>
    <xf numFmtId="49" fontId="2" fillId="2" borderId="7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/>
    <xf numFmtId="165" fontId="6" fillId="0" borderId="0" xfId="0" applyNumberFormat="1" applyFont="1" applyFill="1"/>
    <xf numFmtId="164" fontId="7" fillId="0" borderId="0" xfId="0" applyNumberFormat="1" applyFont="1" applyFill="1"/>
    <xf numFmtId="0" fontId="10" fillId="0" borderId="0" xfId="0" applyFont="1" applyAlignment="1">
      <alignment wrapText="1"/>
    </xf>
    <xf numFmtId="0" fontId="10" fillId="0" borderId="0" xfId="0" applyFont="1" applyAlignment="1"/>
    <xf numFmtId="49" fontId="11" fillId="2" borderId="7" xfId="0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top" wrapText="1"/>
    </xf>
    <xf numFmtId="0" fontId="13" fillId="0" borderId="0" xfId="0" applyFont="1" applyAlignment="1">
      <alignment vertical="top" wrapText="1"/>
    </xf>
    <xf numFmtId="0" fontId="7" fillId="0" borderId="0" xfId="0" applyFont="1" applyFill="1" applyAlignment="1">
      <alignment vertical="center" wrapText="1"/>
    </xf>
    <xf numFmtId="0" fontId="13" fillId="0" borderId="0" xfId="0" applyFont="1" applyAlignment="1">
      <alignment vertical="center" wrapText="1"/>
    </xf>
    <xf numFmtId="0" fontId="4" fillId="0" borderId="0" xfId="0" applyFont="1" applyFill="1" applyAlignment="1">
      <alignment horizontal="center" wrapText="1"/>
    </xf>
    <xf numFmtId="0" fontId="0" fillId="0" borderId="0" xfId="0" applyAlignment="1">
      <alignment wrapText="1"/>
    </xf>
    <xf numFmtId="49" fontId="11" fillId="2" borderId="1" xfId="0" applyNumberFormat="1" applyFont="1" applyFill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left" vertical="center" wrapText="1"/>
    </xf>
    <xf numFmtId="164" fontId="11" fillId="0" borderId="1" xfId="0" applyNumberFormat="1" applyFont="1" applyFill="1" applyBorder="1" applyAlignment="1">
      <alignment horizontal="right" vertical="center"/>
    </xf>
    <xf numFmtId="164" fontId="11" fillId="0" borderId="8" xfId="0" applyNumberFormat="1" applyFont="1" applyFill="1" applyBorder="1" applyAlignment="1">
      <alignment horizontal="right" vertical="center"/>
    </xf>
    <xf numFmtId="49" fontId="11" fillId="2" borderId="2" xfId="0" applyNumberFormat="1" applyFont="1" applyFill="1" applyBorder="1" applyAlignment="1">
      <alignment horizontal="center" vertical="center"/>
    </xf>
    <xf numFmtId="49" fontId="11" fillId="2" borderId="3" xfId="0" applyNumberFormat="1" applyFont="1" applyFill="1" applyBorder="1" applyAlignment="1">
      <alignment horizontal="center" vertical="center"/>
    </xf>
    <xf numFmtId="0" fontId="11" fillId="2" borderId="2" xfId="0" applyNumberFormat="1" applyFont="1" applyFill="1" applyBorder="1" applyAlignment="1">
      <alignment horizontal="left" vertical="center" wrapText="1"/>
    </xf>
    <xf numFmtId="0" fontId="11" fillId="2" borderId="3" xfId="0" applyNumberFormat="1" applyFont="1" applyFill="1" applyBorder="1" applyAlignment="1">
      <alignment horizontal="left" vertical="center" wrapText="1"/>
    </xf>
    <xf numFmtId="164" fontId="11" fillId="0" borderId="2" xfId="0" applyNumberFormat="1" applyFont="1" applyFill="1" applyBorder="1" applyAlignment="1">
      <alignment horizontal="right" vertical="center"/>
    </xf>
    <xf numFmtId="164" fontId="11" fillId="0" borderId="9" xfId="0" applyNumberFormat="1" applyFont="1" applyFill="1" applyBorder="1" applyAlignment="1">
      <alignment horizontal="right" vertical="center"/>
    </xf>
    <xf numFmtId="49" fontId="11" fillId="2" borderId="2" xfId="0" applyNumberFormat="1" applyFont="1" applyFill="1" applyBorder="1" applyAlignment="1">
      <alignment horizontal="left" vertical="center"/>
    </xf>
    <xf numFmtId="49" fontId="11" fillId="2" borderId="3" xfId="0" applyNumberFormat="1" applyFont="1" applyFill="1" applyBorder="1" applyAlignment="1">
      <alignment horizontal="left" vertical="center"/>
    </xf>
    <xf numFmtId="49" fontId="11" fillId="2" borderId="11" xfId="0" applyNumberFormat="1" applyFont="1" applyFill="1" applyBorder="1" applyAlignment="1">
      <alignment horizontal="center" vertical="center"/>
    </xf>
    <xf numFmtId="0" fontId="11" fillId="2" borderId="11" xfId="0" applyNumberFormat="1" applyFont="1" applyFill="1" applyBorder="1" applyAlignment="1">
      <alignment horizontal="left" vertical="center" wrapText="1"/>
    </xf>
    <xf numFmtId="164" fontId="11" fillId="0" borderId="11" xfId="0" applyNumberFormat="1" applyFont="1" applyFill="1" applyBorder="1" applyAlignment="1">
      <alignment horizontal="right" vertical="center"/>
    </xf>
    <xf numFmtId="164" fontId="11" fillId="0" borderId="12" xfId="0" applyNumberFormat="1" applyFont="1" applyFill="1" applyBorder="1" applyAlignment="1">
      <alignment horizontal="right" vertical="center"/>
    </xf>
    <xf numFmtId="0" fontId="5" fillId="2" borderId="7" xfId="0" applyNumberFormat="1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right" vertical="center"/>
    </xf>
    <xf numFmtId="164" fontId="5" fillId="0" borderId="8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left" vertical="center" wrapText="1"/>
    </xf>
    <xf numFmtId="49" fontId="5" fillId="2" borderId="7" xfId="0" applyNumberFormat="1" applyFont="1" applyFill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left" vertical="center"/>
    </xf>
    <xf numFmtId="0" fontId="14" fillId="2" borderId="1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right"/>
    </xf>
    <xf numFmtId="0" fontId="8" fillId="0" borderId="4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3" fontId="1" fillId="0" borderId="8" xfId="0" applyNumberFormat="1" applyFont="1" applyFill="1" applyBorder="1" applyAlignment="1">
      <alignment horizontal="center"/>
    </xf>
    <xf numFmtId="0" fontId="8" fillId="2" borderId="7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/>
    </xf>
    <xf numFmtId="164" fontId="12" fillId="0" borderId="1" xfId="0" applyNumberFormat="1" applyFont="1" applyFill="1" applyBorder="1" applyAlignment="1">
      <alignment horizontal="right" vertical="center"/>
    </xf>
    <xf numFmtId="164" fontId="12" fillId="0" borderId="8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0"/>
  <sheetViews>
    <sheetView tabSelected="1" view="pageBreakPreview" zoomScaleNormal="90" zoomScaleSheetLayoutView="100" workbookViewId="0">
      <selection activeCell="E2" sqref="E2:G2"/>
    </sheetView>
  </sheetViews>
  <sheetFormatPr defaultColWidth="9.140625" defaultRowHeight="15.75" x14ac:dyDescent="0.25"/>
  <cols>
    <col min="1" max="1" width="11.140625" style="5" customWidth="1"/>
    <col min="2" max="2" width="9.7109375" style="5" customWidth="1"/>
    <col min="3" max="3" width="19.7109375" style="5" customWidth="1"/>
    <col min="4" max="4" width="41.5703125" style="5" customWidth="1"/>
    <col min="5" max="5" width="29.85546875" style="5" customWidth="1"/>
    <col min="6" max="6" width="1.5703125" style="7" customWidth="1"/>
    <col min="7" max="7" width="20.140625" style="7" customWidth="1"/>
    <col min="8" max="8" width="20" style="1" customWidth="1"/>
    <col min="9" max="9" width="10.7109375" style="1" customWidth="1"/>
    <col min="10" max="16384" width="9.140625" style="1"/>
  </cols>
  <sheetData>
    <row r="1" spans="1:7" ht="21" customHeight="1" x14ac:dyDescent="0.3">
      <c r="A1" s="2"/>
      <c r="B1" s="2"/>
      <c r="C1" s="2"/>
      <c r="D1" s="2"/>
      <c r="E1" s="17" t="s">
        <v>283</v>
      </c>
      <c r="F1" s="18"/>
      <c r="G1" s="18"/>
    </row>
    <row r="2" spans="1:7" ht="108.75" customHeight="1" x14ac:dyDescent="0.3">
      <c r="A2" s="2"/>
      <c r="B2" s="2"/>
      <c r="C2" s="2"/>
      <c r="D2" s="2"/>
      <c r="E2" s="19" t="s">
        <v>285</v>
      </c>
      <c r="F2" s="20"/>
      <c r="G2" s="20"/>
    </row>
    <row r="3" spans="1:7" ht="15.75" customHeight="1" x14ac:dyDescent="0.3">
      <c r="A3" s="2"/>
      <c r="B3" s="2"/>
      <c r="C3" s="2"/>
      <c r="D3" s="2"/>
      <c r="E3" s="14"/>
      <c r="F3" s="14"/>
      <c r="G3" s="14"/>
    </row>
    <row r="4" spans="1:7" ht="33.75" customHeight="1" x14ac:dyDescent="0.3">
      <c r="A4" s="2"/>
      <c r="B4" s="2"/>
      <c r="C4" s="2"/>
      <c r="D4" s="2"/>
      <c r="E4" s="13"/>
      <c r="F4" s="13"/>
      <c r="G4" s="13"/>
    </row>
    <row r="5" spans="1:7" ht="40.5" customHeight="1" x14ac:dyDescent="0.3">
      <c r="A5" s="21" t="s">
        <v>284</v>
      </c>
      <c r="B5" s="22"/>
      <c r="C5" s="22"/>
      <c r="D5" s="22"/>
      <c r="E5" s="22"/>
      <c r="F5" s="22"/>
      <c r="G5" s="22"/>
    </row>
    <row r="6" spans="1:7" ht="19.5" customHeight="1" x14ac:dyDescent="0.3">
      <c r="A6" s="3"/>
      <c r="B6" s="3"/>
      <c r="C6" s="21"/>
      <c r="D6" s="21"/>
      <c r="E6" s="21"/>
      <c r="F6" s="4"/>
      <c r="G6" s="4"/>
    </row>
    <row r="8" spans="1:7" ht="16.5" thickBot="1" x14ac:dyDescent="0.3">
      <c r="F8" s="48" t="s">
        <v>282</v>
      </c>
      <c r="G8" s="48"/>
    </row>
    <row r="9" spans="1:7" ht="15.75" customHeight="1" x14ac:dyDescent="0.25">
      <c r="A9" s="49" t="s">
        <v>220</v>
      </c>
      <c r="B9" s="51" t="s">
        <v>221</v>
      </c>
      <c r="C9" s="51"/>
      <c r="D9" s="51" t="s">
        <v>222</v>
      </c>
      <c r="E9" s="51"/>
      <c r="F9" s="53" t="s">
        <v>223</v>
      </c>
      <c r="G9" s="54"/>
    </row>
    <row r="10" spans="1:7" ht="21" customHeight="1" x14ac:dyDescent="0.25">
      <c r="A10" s="50"/>
      <c r="B10" s="52"/>
      <c r="C10" s="52"/>
      <c r="D10" s="52"/>
      <c r="E10" s="52"/>
      <c r="F10" s="55"/>
      <c r="G10" s="56"/>
    </row>
    <row r="11" spans="1:7" x14ac:dyDescent="0.25">
      <c r="A11" s="8">
        <v>1</v>
      </c>
      <c r="B11" s="57">
        <v>2</v>
      </c>
      <c r="C11" s="57"/>
      <c r="D11" s="57">
        <v>3</v>
      </c>
      <c r="E11" s="57"/>
      <c r="F11" s="58">
        <v>4</v>
      </c>
      <c r="G11" s="59"/>
    </row>
    <row r="12" spans="1:7" ht="18.75" x14ac:dyDescent="0.3">
      <c r="A12" s="60" t="s">
        <v>224</v>
      </c>
      <c r="B12" s="61"/>
      <c r="C12" s="61"/>
      <c r="D12" s="62"/>
      <c r="E12" s="62"/>
      <c r="F12" s="41">
        <f>F13+F33+F36+F56+F61+F94+F96+F98+F102+F120+F141+F158</f>
        <v>5522365.7199999988</v>
      </c>
      <c r="G12" s="42"/>
    </row>
    <row r="13" spans="1:7" ht="21.75" customHeight="1" x14ac:dyDescent="0.25">
      <c r="A13" s="39" t="s">
        <v>33</v>
      </c>
      <c r="B13" s="40"/>
      <c r="C13" s="40"/>
      <c r="D13" s="40"/>
      <c r="E13" s="40"/>
      <c r="F13" s="41">
        <f>F15+F16+F17+F18+F19+F20+F21+F22+F23+F24+F25+F26+F27+F28+F29+F30+F31+F32</f>
        <v>165874.6</v>
      </c>
      <c r="G13" s="42"/>
    </row>
    <row r="14" spans="1:7" ht="15.75" hidden="1" customHeight="1" x14ac:dyDescent="0.25">
      <c r="A14" s="9" t="s">
        <v>34</v>
      </c>
      <c r="B14" s="43" t="s">
        <v>35</v>
      </c>
      <c r="C14" s="43"/>
      <c r="D14" s="44" t="s">
        <v>36</v>
      </c>
      <c r="E14" s="44"/>
      <c r="F14" s="25"/>
      <c r="G14" s="26"/>
    </row>
    <row r="15" spans="1:7" ht="38.25" customHeight="1" x14ac:dyDescent="0.25">
      <c r="A15" s="15" t="s">
        <v>34</v>
      </c>
      <c r="B15" s="23" t="s">
        <v>37</v>
      </c>
      <c r="C15" s="23"/>
      <c r="D15" s="24" t="s">
        <v>38</v>
      </c>
      <c r="E15" s="24"/>
      <c r="F15" s="25">
        <v>2559.6999999999998</v>
      </c>
      <c r="G15" s="26"/>
    </row>
    <row r="16" spans="1:7" ht="43.5" customHeight="1" x14ac:dyDescent="0.25">
      <c r="A16" s="15" t="s">
        <v>34</v>
      </c>
      <c r="B16" s="23" t="s">
        <v>39</v>
      </c>
      <c r="C16" s="23"/>
      <c r="D16" s="24" t="s">
        <v>40</v>
      </c>
      <c r="E16" s="24"/>
      <c r="F16" s="25">
        <v>322.3</v>
      </c>
      <c r="G16" s="26"/>
    </row>
    <row r="17" spans="1:7" ht="102.75" customHeight="1" x14ac:dyDescent="0.25">
      <c r="A17" s="15" t="s">
        <v>34</v>
      </c>
      <c r="B17" s="23" t="s">
        <v>41</v>
      </c>
      <c r="C17" s="23"/>
      <c r="D17" s="24" t="s">
        <v>42</v>
      </c>
      <c r="E17" s="24"/>
      <c r="F17" s="25">
        <v>38.1</v>
      </c>
      <c r="G17" s="26"/>
    </row>
    <row r="18" spans="1:7" ht="40.5" customHeight="1" x14ac:dyDescent="0.25">
      <c r="A18" s="15" t="s">
        <v>34</v>
      </c>
      <c r="B18" s="27" t="s">
        <v>248</v>
      </c>
      <c r="C18" s="28"/>
      <c r="D18" s="29" t="s">
        <v>249</v>
      </c>
      <c r="E18" s="30"/>
      <c r="F18" s="31">
        <v>59</v>
      </c>
      <c r="G18" s="32"/>
    </row>
    <row r="19" spans="1:7" ht="100.5" customHeight="1" x14ac:dyDescent="0.25">
      <c r="A19" s="15" t="s">
        <v>34</v>
      </c>
      <c r="B19" s="23" t="s">
        <v>43</v>
      </c>
      <c r="C19" s="23"/>
      <c r="D19" s="24" t="s">
        <v>44</v>
      </c>
      <c r="E19" s="24"/>
      <c r="F19" s="25">
        <v>21967</v>
      </c>
      <c r="G19" s="26"/>
    </row>
    <row r="20" spans="1:7" ht="42.75" customHeight="1" x14ac:dyDescent="0.25">
      <c r="A20" s="15" t="s">
        <v>34</v>
      </c>
      <c r="B20" s="23" t="s">
        <v>45</v>
      </c>
      <c r="C20" s="23"/>
      <c r="D20" s="24" t="s">
        <v>46</v>
      </c>
      <c r="E20" s="24"/>
      <c r="F20" s="25">
        <v>4475.6000000000004</v>
      </c>
      <c r="G20" s="26"/>
    </row>
    <row r="21" spans="1:7" ht="45.75" customHeight="1" x14ac:dyDescent="0.25">
      <c r="A21" s="15" t="s">
        <v>34</v>
      </c>
      <c r="B21" s="23" t="s">
        <v>250</v>
      </c>
      <c r="C21" s="23"/>
      <c r="D21" s="24" t="s">
        <v>251</v>
      </c>
      <c r="E21" s="24"/>
      <c r="F21" s="25">
        <v>100000</v>
      </c>
      <c r="G21" s="26"/>
    </row>
    <row r="22" spans="1:7" ht="41.25" customHeight="1" x14ac:dyDescent="0.25">
      <c r="A22" s="15" t="s">
        <v>34</v>
      </c>
      <c r="B22" s="23" t="s">
        <v>47</v>
      </c>
      <c r="C22" s="23"/>
      <c r="D22" s="24" t="s">
        <v>48</v>
      </c>
      <c r="E22" s="24"/>
      <c r="F22" s="25">
        <v>295</v>
      </c>
      <c r="G22" s="26"/>
    </row>
    <row r="23" spans="1:7" ht="48.75" customHeight="1" x14ac:dyDescent="0.25">
      <c r="A23" s="15" t="s">
        <v>34</v>
      </c>
      <c r="B23" s="23" t="s">
        <v>49</v>
      </c>
      <c r="C23" s="23"/>
      <c r="D23" s="24" t="s">
        <v>225</v>
      </c>
      <c r="E23" s="24"/>
      <c r="F23" s="25">
        <v>3217</v>
      </c>
      <c r="G23" s="26"/>
    </row>
    <row r="24" spans="1:7" ht="45" customHeight="1" x14ac:dyDescent="0.25">
      <c r="A24" s="15" t="s">
        <v>34</v>
      </c>
      <c r="B24" s="27" t="s">
        <v>256</v>
      </c>
      <c r="C24" s="28"/>
      <c r="D24" s="29" t="s">
        <v>257</v>
      </c>
      <c r="E24" s="30"/>
      <c r="F24" s="31">
        <v>10000</v>
      </c>
      <c r="G24" s="32"/>
    </row>
    <row r="25" spans="1:7" ht="80.25" customHeight="1" x14ac:dyDescent="0.25">
      <c r="A25" s="15" t="s">
        <v>34</v>
      </c>
      <c r="B25" s="23" t="s">
        <v>50</v>
      </c>
      <c r="C25" s="23"/>
      <c r="D25" s="24" t="s">
        <v>51</v>
      </c>
      <c r="E25" s="24"/>
      <c r="F25" s="25">
        <v>1679</v>
      </c>
      <c r="G25" s="26"/>
    </row>
    <row r="26" spans="1:7" ht="96.75" customHeight="1" x14ac:dyDescent="0.25">
      <c r="A26" s="15" t="s">
        <v>34</v>
      </c>
      <c r="B26" s="23" t="s">
        <v>52</v>
      </c>
      <c r="C26" s="23"/>
      <c r="D26" s="24" t="s">
        <v>53</v>
      </c>
      <c r="E26" s="24"/>
      <c r="F26" s="25">
        <v>3198</v>
      </c>
      <c r="G26" s="26"/>
    </row>
    <row r="27" spans="1:7" ht="110.25" customHeight="1" x14ac:dyDescent="0.25">
      <c r="A27" s="15" t="s">
        <v>34</v>
      </c>
      <c r="B27" s="23" t="s">
        <v>54</v>
      </c>
      <c r="C27" s="23"/>
      <c r="D27" s="24" t="s">
        <v>227</v>
      </c>
      <c r="E27" s="24"/>
      <c r="F27" s="25">
        <v>272.3</v>
      </c>
      <c r="G27" s="26"/>
    </row>
    <row r="28" spans="1:7" ht="78.75" customHeight="1" x14ac:dyDescent="0.25">
      <c r="A28" s="15" t="s">
        <v>34</v>
      </c>
      <c r="B28" s="23" t="s">
        <v>55</v>
      </c>
      <c r="C28" s="23"/>
      <c r="D28" s="24" t="s">
        <v>56</v>
      </c>
      <c r="E28" s="24"/>
      <c r="F28" s="25">
        <v>4299.3</v>
      </c>
      <c r="G28" s="26"/>
    </row>
    <row r="29" spans="1:7" ht="84.75" customHeight="1" x14ac:dyDescent="0.25">
      <c r="A29" s="15" t="s">
        <v>34</v>
      </c>
      <c r="B29" s="23" t="s">
        <v>57</v>
      </c>
      <c r="C29" s="23"/>
      <c r="D29" s="24" t="s">
        <v>58</v>
      </c>
      <c r="E29" s="24"/>
      <c r="F29" s="25">
        <v>0.6</v>
      </c>
      <c r="G29" s="26"/>
    </row>
    <row r="30" spans="1:7" ht="96" customHeight="1" x14ac:dyDescent="0.25">
      <c r="A30" s="15" t="s">
        <v>34</v>
      </c>
      <c r="B30" s="23" t="s">
        <v>275</v>
      </c>
      <c r="C30" s="23"/>
      <c r="D30" s="24" t="s">
        <v>276</v>
      </c>
      <c r="E30" s="24"/>
      <c r="F30" s="25">
        <v>1212.2</v>
      </c>
      <c r="G30" s="26"/>
    </row>
    <row r="31" spans="1:7" ht="105" customHeight="1" x14ac:dyDescent="0.25">
      <c r="A31" s="15" t="s">
        <v>34</v>
      </c>
      <c r="B31" s="23" t="s">
        <v>277</v>
      </c>
      <c r="C31" s="23"/>
      <c r="D31" s="24" t="s">
        <v>278</v>
      </c>
      <c r="E31" s="24"/>
      <c r="F31" s="25">
        <v>12389</v>
      </c>
      <c r="G31" s="26"/>
    </row>
    <row r="32" spans="1:7" ht="74.25" customHeight="1" x14ac:dyDescent="0.25">
      <c r="A32" s="15" t="s">
        <v>34</v>
      </c>
      <c r="B32" s="23" t="s">
        <v>59</v>
      </c>
      <c r="C32" s="23"/>
      <c r="D32" s="24" t="s">
        <v>60</v>
      </c>
      <c r="E32" s="24"/>
      <c r="F32" s="25">
        <v>-109.5</v>
      </c>
      <c r="G32" s="26"/>
    </row>
    <row r="33" spans="1:7" ht="30.75" customHeight="1" x14ac:dyDescent="0.25">
      <c r="A33" s="45" t="s">
        <v>219</v>
      </c>
      <c r="B33" s="46"/>
      <c r="C33" s="46"/>
      <c r="D33" s="46"/>
      <c r="E33" s="46"/>
      <c r="F33" s="41">
        <f>F34+F35</f>
        <v>1.5</v>
      </c>
      <c r="G33" s="42"/>
    </row>
    <row r="34" spans="1:7" ht="32.25" customHeight="1" x14ac:dyDescent="0.25">
      <c r="A34" s="15" t="s">
        <v>61</v>
      </c>
      <c r="B34" s="27" t="s">
        <v>39</v>
      </c>
      <c r="C34" s="28"/>
      <c r="D34" s="33" t="s">
        <v>233</v>
      </c>
      <c r="E34" s="34"/>
      <c r="F34" s="31">
        <v>1.3</v>
      </c>
      <c r="G34" s="32"/>
    </row>
    <row r="35" spans="1:7" ht="96.75" customHeight="1" x14ac:dyDescent="0.25">
      <c r="A35" s="15" t="s">
        <v>61</v>
      </c>
      <c r="B35" s="23" t="s">
        <v>41</v>
      </c>
      <c r="C35" s="23"/>
      <c r="D35" s="24" t="s">
        <v>42</v>
      </c>
      <c r="E35" s="24"/>
      <c r="F35" s="25">
        <v>0.2</v>
      </c>
      <c r="G35" s="26"/>
    </row>
    <row r="36" spans="1:7" ht="24.75" customHeight="1" x14ac:dyDescent="0.25">
      <c r="A36" s="39" t="s">
        <v>0</v>
      </c>
      <c r="B36" s="40"/>
      <c r="C36" s="40"/>
      <c r="D36" s="40"/>
      <c r="E36" s="40"/>
      <c r="F36" s="41">
        <f>F37+F38+F39+F40+F41+F42+F43+F44+F45+F46+F47+F48+F49+F50+F51+F52+F53+F54+F55</f>
        <v>250967.80000000005</v>
      </c>
      <c r="G36" s="42"/>
    </row>
    <row r="37" spans="1:7" ht="108" customHeight="1" x14ac:dyDescent="0.25">
      <c r="A37" s="15" t="s">
        <v>1</v>
      </c>
      <c r="B37" s="23" t="s">
        <v>2</v>
      </c>
      <c r="C37" s="23"/>
      <c r="D37" s="24" t="s">
        <v>3</v>
      </c>
      <c r="E37" s="24"/>
      <c r="F37" s="25">
        <v>60397.9</v>
      </c>
      <c r="G37" s="26"/>
    </row>
    <row r="38" spans="1:7" ht="111.75" customHeight="1" x14ac:dyDescent="0.25">
      <c r="A38" s="15" t="s">
        <v>1</v>
      </c>
      <c r="B38" s="23" t="s">
        <v>4</v>
      </c>
      <c r="C38" s="23"/>
      <c r="D38" s="24" t="s">
        <v>5</v>
      </c>
      <c r="E38" s="24"/>
      <c r="F38" s="25">
        <v>83065.899999999994</v>
      </c>
      <c r="G38" s="26"/>
    </row>
    <row r="39" spans="1:7" ht="51.75" customHeight="1" x14ac:dyDescent="0.25">
      <c r="A39" s="15" t="s">
        <v>1</v>
      </c>
      <c r="B39" s="23" t="s">
        <v>6</v>
      </c>
      <c r="C39" s="23"/>
      <c r="D39" s="24" t="s">
        <v>7</v>
      </c>
      <c r="E39" s="24"/>
      <c r="F39" s="25">
        <v>21171.4</v>
      </c>
      <c r="G39" s="26"/>
    </row>
    <row r="40" spans="1:7" ht="133.5" customHeight="1" x14ac:dyDescent="0.25">
      <c r="A40" s="15" t="s">
        <v>1</v>
      </c>
      <c r="B40" s="27" t="s">
        <v>228</v>
      </c>
      <c r="C40" s="28"/>
      <c r="D40" s="29" t="s">
        <v>229</v>
      </c>
      <c r="E40" s="30"/>
      <c r="F40" s="31">
        <v>1095</v>
      </c>
      <c r="G40" s="32"/>
    </row>
    <row r="41" spans="1:7" ht="86.25" customHeight="1" x14ac:dyDescent="0.25">
      <c r="A41" s="15" t="s">
        <v>1</v>
      </c>
      <c r="B41" s="23" t="s">
        <v>8</v>
      </c>
      <c r="C41" s="23"/>
      <c r="D41" s="24" t="s">
        <v>9</v>
      </c>
      <c r="E41" s="24"/>
      <c r="F41" s="25">
        <v>394</v>
      </c>
      <c r="G41" s="26"/>
    </row>
    <row r="42" spans="1:7" ht="135" customHeight="1" x14ac:dyDescent="0.25">
      <c r="A42" s="15" t="s">
        <v>1</v>
      </c>
      <c r="B42" s="23" t="s">
        <v>10</v>
      </c>
      <c r="C42" s="23"/>
      <c r="D42" s="24" t="s">
        <v>230</v>
      </c>
      <c r="E42" s="24"/>
      <c r="F42" s="25">
        <v>12839.7</v>
      </c>
      <c r="G42" s="26"/>
    </row>
    <row r="43" spans="1:7" ht="118.5" customHeight="1" x14ac:dyDescent="0.25">
      <c r="A43" s="15" t="s">
        <v>1</v>
      </c>
      <c r="B43" s="23" t="s">
        <v>11</v>
      </c>
      <c r="C43" s="23"/>
      <c r="D43" s="24" t="s">
        <v>12</v>
      </c>
      <c r="E43" s="24"/>
      <c r="F43" s="25">
        <v>50.4</v>
      </c>
      <c r="G43" s="26"/>
    </row>
    <row r="44" spans="1:7" ht="165.75" customHeight="1" x14ac:dyDescent="0.25">
      <c r="A44" s="15" t="s">
        <v>1</v>
      </c>
      <c r="B44" s="23" t="s">
        <v>13</v>
      </c>
      <c r="C44" s="23"/>
      <c r="D44" s="24" t="s">
        <v>14</v>
      </c>
      <c r="E44" s="24"/>
      <c r="F44" s="25">
        <v>3140.6</v>
      </c>
      <c r="G44" s="26"/>
    </row>
    <row r="45" spans="1:7" ht="155.25" customHeight="1" x14ac:dyDescent="0.25">
      <c r="A45" s="15" t="s">
        <v>1</v>
      </c>
      <c r="B45" s="23" t="s">
        <v>15</v>
      </c>
      <c r="C45" s="23"/>
      <c r="D45" s="24" t="s">
        <v>16</v>
      </c>
      <c r="E45" s="24"/>
      <c r="F45" s="25">
        <v>681.6</v>
      </c>
      <c r="G45" s="26"/>
    </row>
    <row r="46" spans="1:7" ht="48" customHeight="1" x14ac:dyDescent="0.25">
      <c r="A46" s="15" t="s">
        <v>1</v>
      </c>
      <c r="B46" s="23" t="s">
        <v>17</v>
      </c>
      <c r="C46" s="23"/>
      <c r="D46" s="24" t="s">
        <v>18</v>
      </c>
      <c r="E46" s="24"/>
      <c r="F46" s="25">
        <v>2615.1999999999998</v>
      </c>
      <c r="G46" s="26"/>
    </row>
    <row r="47" spans="1:7" ht="125.25" customHeight="1" x14ac:dyDescent="0.25">
      <c r="A47" s="15" t="s">
        <v>1</v>
      </c>
      <c r="B47" s="23" t="s">
        <v>19</v>
      </c>
      <c r="C47" s="23"/>
      <c r="D47" s="24" t="s">
        <v>20</v>
      </c>
      <c r="E47" s="24"/>
      <c r="F47" s="25">
        <v>18202.2</v>
      </c>
      <c r="G47" s="26"/>
    </row>
    <row r="48" spans="1:7" ht="64.5" customHeight="1" x14ac:dyDescent="0.25">
      <c r="A48" s="15" t="s">
        <v>1</v>
      </c>
      <c r="B48" s="23" t="s">
        <v>21</v>
      </c>
      <c r="C48" s="23"/>
      <c r="D48" s="24" t="s">
        <v>22</v>
      </c>
      <c r="E48" s="24"/>
      <c r="F48" s="25">
        <v>1367</v>
      </c>
      <c r="G48" s="26"/>
    </row>
    <row r="49" spans="1:7" ht="124.5" customHeight="1" x14ac:dyDescent="0.25">
      <c r="A49" s="15" t="s">
        <v>1</v>
      </c>
      <c r="B49" s="23" t="s">
        <v>23</v>
      </c>
      <c r="C49" s="23"/>
      <c r="D49" s="24" t="s">
        <v>24</v>
      </c>
      <c r="E49" s="24"/>
      <c r="F49" s="25">
        <v>2940.5</v>
      </c>
      <c r="G49" s="26"/>
    </row>
    <row r="50" spans="1:7" ht="112.5" customHeight="1" x14ac:dyDescent="0.25">
      <c r="A50" s="15" t="s">
        <v>1</v>
      </c>
      <c r="B50" s="23" t="s">
        <v>25</v>
      </c>
      <c r="C50" s="23"/>
      <c r="D50" s="24" t="s">
        <v>26</v>
      </c>
      <c r="E50" s="24"/>
      <c r="F50" s="25">
        <v>281.39999999999998</v>
      </c>
      <c r="G50" s="26"/>
    </row>
    <row r="51" spans="1:7" ht="99.75" customHeight="1" x14ac:dyDescent="0.25">
      <c r="A51" s="15" t="s">
        <v>1</v>
      </c>
      <c r="B51" s="23" t="s">
        <v>27</v>
      </c>
      <c r="C51" s="23"/>
      <c r="D51" s="24" t="s">
        <v>28</v>
      </c>
      <c r="E51" s="24"/>
      <c r="F51" s="25">
        <v>1956.1</v>
      </c>
      <c r="G51" s="26"/>
    </row>
    <row r="52" spans="1:7" ht="36.75" customHeight="1" x14ac:dyDescent="0.25">
      <c r="A52" s="15" t="s">
        <v>1</v>
      </c>
      <c r="B52" s="27" t="s">
        <v>247</v>
      </c>
      <c r="C52" s="28"/>
      <c r="D52" s="29" t="s">
        <v>203</v>
      </c>
      <c r="E52" s="30"/>
      <c r="F52" s="31">
        <v>12.7</v>
      </c>
      <c r="G52" s="32"/>
    </row>
    <row r="53" spans="1:7" ht="68.25" customHeight="1" x14ac:dyDescent="0.25">
      <c r="A53" s="15" t="s">
        <v>1</v>
      </c>
      <c r="B53" s="23" t="s">
        <v>29</v>
      </c>
      <c r="C53" s="23"/>
      <c r="D53" s="24" t="s">
        <v>30</v>
      </c>
      <c r="E53" s="24"/>
      <c r="F53" s="25">
        <v>1431.2</v>
      </c>
      <c r="G53" s="26"/>
    </row>
    <row r="54" spans="1:7" ht="99.75" customHeight="1" x14ac:dyDescent="0.25">
      <c r="A54" s="15" t="s">
        <v>1</v>
      </c>
      <c r="B54" s="23" t="s">
        <v>31</v>
      </c>
      <c r="C54" s="23"/>
      <c r="D54" s="24" t="s">
        <v>32</v>
      </c>
      <c r="E54" s="24"/>
      <c r="F54" s="25">
        <v>4824.45</v>
      </c>
      <c r="G54" s="26"/>
    </row>
    <row r="55" spans="1:7" ht="128.25" customHeight="1" x14ac:dyDescent="0.25">
      <c r="A55" s="15" t="s">
        <v>1</v>
      </c>
      <c r="B55" s="23" t="s">
        <v>268</v>
      </c>
      <c r="C55" s="23"/>
      <c r="D55" s="24" t="s">
        <v>267</v>
      </c>
      <c r="E55" s="24"/>
      <c r="F55" s="63">
        <v>34500.550000000003</v>
      </c>
      <c r="G55" s="64"/>
    </row>
    <row r="56" spans="1:7" ht="36.75" customHeight="1" x14ac:dyDescent="0.25">
      <c r="A56" s="39" t="s">
        <v>62</v>
      </c>
      <c r="B56" s="40"/>
      <c r="C56" s="40"/>
      <c r="D56" s="40"/>
      <c r="E56" s="40"/>
      <c r="F56" s="41">
        <f>F57+F58+F59+F60</f>
        <v>2679.7000000000003</v>
      </c>
      <c r="G56" s="42"/>
    </row>
    <row r="57" spans="1:7" ht="101.25" customHeight="1" x14ac:dyDescent="0.25">
      <c r="A57" s="15" t="s">
        <v>63</v>
      </c>
      <c r="B57" s="23" t="s">
        <v>64</v>
      </c>
      <c r="C57" s="23"/>
      <c r="D57" s="24" t="s">
        <v>65</v>
      </c>
      <c r="E57" s="24"/>
      <c r="F57" s="25">
        <v>65.8</v>
      </c>
      <c r="G57" s="26"/>
    </row>
    <row r="58" spans="1:7" ht="81.75" customHeight="1" x14ac:dyDescent="0.25">
      <c r="A58" s="15" t="s">
        <v>63</v>
      </c>
      <c r="B58" s="23" t="s">
        <v>66</v>
      </c>
      <c r="C58" s="23"/>
      <c r="D58" s="24" t="s">
        <v>67</v>
      </c>
      <c r="E58" s="24"/>
      <c r="F58" s="25">
        <v>2545.8000000000002</v>
      </c>
      <c r="G58" s="26"/>
    </row>
    <row r="59" spans="1:7" ht="56.25" customHeight="1" x14ac:dyDescent="0.25">
      <c r="A59" s="15" t="s">
        <v>63</v>
      </c>
      <c r="B59" s="27" t="s">
        <v>231</v>
      </c>
      <c r="C59" s="28"/>
      <c r="D59" s="29" t="s">
        <v>232</v>
      </c>
      <c r="E59" s="30"/>
      <c r="F59" s="31">
        <v>3.2</v>
      </c>
      <c r="G59" s="32"/>
    </row>
    <row r="60" spans="1:7" ht="83.25" customHeight="1" x14ac:dyDescent="0.25">
      <c r="A60" s="15" t="s">
        <v>63</v>
      </c>
      <c r="B60" s="23" t="s">
        <v>68</v>
      </c>
      <c r="C60" s="23"/>
      <c r="D60" s="24" t="s">
        <v>69</v>
      </c>
      <c r="E60" s="24"/>
      <c r="F60" s="25">
        <v>64.900000000000006</v>
      </c>
      <c r="G60" s="26"/>
    </row>
    <row r="61" spans="1:7" ht="27.75" customHeight="1" x14ac:dyDescent="0.25">
      <c r="A61" s="39" t="s">
        <v>70</v>
      </c>
      <c r="B61" s="40"/>
      <c r="C61" s="40"/>
      <c r="D61" s="40"/>
      <c r="E61" s="40"/>
      <c r="F61" s="41">
        <f>F62+F63+F64+F66+F67+F68+F69+F70+F71+F72+F73+F74+F75+F76+F77+F78+F79+F80+F81+F82+F83+F84+F85+F86+F87+F88+F89+F90+F91+F92+F93</f>
        <v>1980340.9000000001</v>
      </c>
      <c r="G61" s="42"/>
    </row>
    <row r="62" spans="1:7" ht="201.75" customHeight="1" x14ac:dyDescent="0.25">
      <c r="A62" s="15" t="s">
        <v>71</v>
      </c>
      <c r="B62" s="23" t="s">
        <v>72</v>
      </c>
      <c r="C62" s="23"/>
      <c r="D62" s="24" t="s">
        <v>73</v>
      </c>
      <c r="E62" s="24"/>
      <c r="F62" s="25">
        <v>1162157.7</v>
      </c>
      <c r="G62" s="26"/>
    </row>
    <row r="63" spans="1:7" ht="200.25" customHeight="1" x14ac:dyDescent="0.25">
      <c r="A63" s="15" t="s">
        <v>71</v>
      </c>
      <c r="B63" s="23" t="s">
        <v>74</v>
      </c>
      <c r="C63" s="23"/>
      <c r="D63" s="24" t="s">
        <v>75</v>
      </c>
      <c r="E63" s="24"/>
      <c r="F63" s="25">
        <v>6</v>
      </c>
      <c r="G63" s="26"/>
    </row>
    <row r="64" spans="1:7" ht="200.25" customHeight="1" x14ac:dyDescent="0.25">
      <c r="A64" s="15" t="s">
        <v>71</v>
      </c>
      <c r="B64" s="23" t="s">
        <v>76</v>
      </c>
      <c r="C64" s="23"/>
      <c r="D64" s="24" t="s">
        <v>77</v>
      </c>
      <c r="E64" s="24"/>
      <c r="F64" s="25">
        <v>3345.1</v>
      </c>
      <c r="G64" s="26"/>
    </row>
    <row r="65" spans="1:8" ht="15" hidden="1" customHeight="1" x14ac:dyDescent="0.25">
      <c r="A65" s="15" t="s">
        <v>71</v>
      </c>
      <c r="B65" s="23" t="s">
        <v>78</v>
      </c>
      <c r="C65" s="23"/>
      <c r="D65" s="47" t="s">
        <v>79</v>
      </c>
      <c r="E65" s="47"/>
      <c r="F65" s="25"/>
      <c r="G65" s="26"/>
    </row>
    <row r="66" spans="1:8" ht="170.25" customHeight="1" x14ac:dyDescent="0.25">
      <c r="A66" s="15" t="s">
        <v>71</v>
      </c>
      <c r="B66" s="23" t="s">
        <v>80</v>
      </c>
      <c r="C66" s="23"/>
      <c r="D66" s="24" t="s">
        <v>81</v>
      </c>
      <c r="E66" s="24"/>
      <c r="F66" s="25">
        <v>18408.5</v>
      </c>
      <c r="G66" s="26"/>
    </row>
    <row r="67" spans="1:8" ht="162.75" customHeight="1" x14ac:dyDescent="0.25">
      <c r="A67" s="15" t="s">
        <v>71</v>
      </c>
      <c r="B67" s="23" t="s">
        <v>82</v>
      </c>
      <c r="C67" s="23"/>
      <c r="D67" s="24" t="s">
        <v>83</v>
      </c>
      <c r="E67" s="24"/>
      <c r="F67" s="25">
        <v>252.3</v>
      </c>
      <c r="G67" s="26"/>
    </row>
    <row r="68" spans="1:8" ht="157.5" customHeight="1" x14ac:dyDescent="0.25">
      <c r="A68" s="15" t="s">
        <v>71</v>
      </c>
      <c r="B68" s="23" t="s">
        <v>84</v>
      </c>
      <c r="C68" s="23"/>
      <c r="D68" s="24" t="s">
        <v>85</v>
      </c>
      <c r="E68" s="24"/>
      <c r="F68" s="25">
        <v>1418.7</v>
      </c>
      <c r="G68" s="26"/>
    </row>
    <row r="69" spans="1:8" ht="239.25" customHeight="1" x14ac:dyDescent="0.25">
      <c r="A69" s="15" t="s">
        <v>71</v>
      </c>
      <c r="B69" s="23" t="s">
        <v>86</v>
      </c>
      <c r="C69" s="23"/>
      <c r="D69" s="24" t="s">
        <v>87</v>
      </c>
      <c r="E69" s="24"/>
      <c r="F69" s="25">
        <v>32940.699999999997</v>
      </c>
      <c r="G69" s="26"/>
    </row>
    <row r="70" spans="1:8" ht="136.5" customHeight="1" x14ac:dyDescent="0.25">
      <c r="A70" s="15" t="s">
        <v>71</v>
      </c>
      <c r="B70" s="23" t="s">
        <v>88</v>
      </c>
      <c r="C70" s="23"/>
      <c r="D70" s="24" t="s">
        <v>89</v>
      </c>
      <c r="E70" s="24"/>
      <c r="F70" s="25">
        <v>37365.5</v>
      </c>
      <c r="G70" s="26"/>
    </row>
    <row r="71" spans="1:8" ht="141.75" customHeight="1" x14ac:dyDescent="0.25">
      <c r="A71" s="15" t="s">
        <v>71</v>
      </c>
      <c r="B71" s="23" t="s">
        <v>90</v>
      </c>
      <c r="C71" s="23"/>
      <c r="D71" s="24" t="s">
        <v>91</v>
      </c>
      <c r="E71" s="24"/>
      <c r="F71" s="25">
        <v>88881.3</v>
      </c>
      <c r="G71" s="26"/>
    </row>
    <row r="72" spans="1:8" ht="164.25" customHeight="1" x14ac:dyDescent="0.25">
      <c r="A72" s="15" t="s">
        <v>71</v>
      </c>
      <c r="B72" s="23" t="s">
        <v>92</v>
      </c>
      <c r="C72" s="23"/>
      <c r="D72" s="24" t="s">
        <v>93</v>
      </c>
      <c r="E72" s="24"/>
      <c r="F72" s="25">
        <v>4277.3</v>
      </c>
      <c r="G72" s="26"/>
    </row>
    <row r="73" spans="1:8" ht="174" customHeight="1" x14ac:dyDescent="0.25">
      <c r="A73" s="15" t="s">
        <v>71</v>
      </c>
      <c r="B73" s="23" t="s">
        <v>94</v>
      </c>
      <c r="C73" s="23"/>
      <c r="D73" s="24" t="s">
        <v>95</v>
      </c>
      <c r="E73" s="24"/>
      <c r="F73" s="25">
        <v>24.7</v>
      </c>
      <c r="G73" s="26"/>
    </row>
    <row r="74" spans="1:8" ht="153" customHeight="1" x14ac:dyDescent="0.25">
      <c r="A74" s="15" t="s">
        <v>71</v>
      </c>
      <c r="B74" s="23" t="s">
        <v>96</v>
      </c>
      <c r="C74" s="23"/>
      <c r="D74" s="24" t="s">
        <v>97</v>
      </c>
      <c r="E74" s="24"/>
      <c r="F74" s="25">
        <v>4442.8</v>
      </c>
      <c r="G74" s="26"/>
    </row>
    <row r="75" spans="1:8" ht="153.75" customHeight="1" x14ac:dyDescent="0.25">
      <c r="A75" s="15" t="s">
        <v>71</v>
      </c>
      <c r="B75" s="23" t="s">
        <v>98</v>
      </c>
      <c r="C75" s="23"/>
      <c r="D75" s="24" t="s">
        <v>99</v>
      </c>
      <c r="E75" s="24"/>
      <c r="F75" s="25">
        <v>-465.6</v>
      </c>
      <c r="G75" s="26"/>
    </row>
    <row r="76" spans="1:8" ht="82.5" customHeight="1" x14ac:dyDescent="0.25">
      <c r="A76" s="15" t="s">
        <v>71</v>
      </c>
      <c r="B76" s="23" t="s">
        <v>100</v>
      </c>
      <c r="C76" s="23"/>
      <c r="D76" s="24" t="s">
        <v>101</v>
      </c>
      <c r="E76" s="24"/>
      <c r="F76" s="25">
        <v>234594</v>
      </c>
      <c r="G76" s="26"/>
      <c r="H76" s="10"/>
    </row>
    <row r="77" spans="1:8" ht="84" customHeight="1" x14ac:dyDescent="0.25">
      <c r="A77" s="15" t="s">
        <v>71</v>
      </c>
      <c r="B77" s="23" t="s">
        <v>102</v>
      </c>
      <c r="C77" s="23"/>
      <c r="D77" s="24" t="s">
        <v>103</v>
      </c>
      <c r="E77" s="24"/>
      <c r="F77" s="25">
        <v>109.8</v>
      </c>
      <c r="G77" s="26"/>
    </row>
    <row r="78" spans="1:8" ht="121.5" customHeight="1" x14ac:dyDescent="0.25">
      <c r="A78" s="15" t="s">
        <v>71</v>
      </c>
      <c r="B78" s="23" t="s">
        <v>104</v>
      </c>
      <c r="C78" s="23"/>
      <c r="D78" s="24" t="s">
        <v>105</v>
      </c>
      <c r="E78" s="24"/>
      <c r="F78" s="25">
        <v>44003.8</v>
      </c>
      <c r="G78" s="26"/>
    </row>
    <row r="79" spans="1:8" ht="133.5" customHeight="1" x14ac:dyDescent="0.25">
      <c r="A79" s="15" t="s">
        <v>71</v>
      </c>
      <c r="B79" s="23" t="s">
        <v>106</v>
      </c>
      <c r="C79" s="23"/>
      <c r="D79" s="24" t="s">
        <v>107</v>
      </c>
      <c r="E79" s="24"/>
      <c r="F79" s="25">
        <v>77.7</v>
      </c>
      <c r="G79" s="26"/>
    </row>
    <row r="80" spans="1:8" ht="108" customHeight="1" x14ac:dyDescent="0.25">
      <c r="A80" s="15" t="s">
        <v>71</v>
      </c>
      <c r="B80" s="23" t="s">
        <v>108</v>
      </c>
      <c r="C80" s="23"/>
      <c r="D80" s="24" t="s">
        <v>109</v>
      </c>
      <c r="E80" s="24"/>
      <c r="F80" s="25">
        <v>2.5</v>
      </c>
      <c r="G80" s="26"/>
    </row>
    <row r="81" spans="1:8" ht="87.75" customHeight="1" x14ac:dyDescent="0.25">
      <c r="A81" s="15" t="s">
        <v>71</v>
      </c>
      <c r="B81" s="23" t="s">
        <v>110</v>
      </c>
      <c r="C81" s="23"/>
      <c r="D81" s="24" t="s">
        <v>111</v>
      </c>
      <c r="E81" s="24"/>
      <c r="F81" s="25">
        <v>-151.69999999999999</v>
      </c>
      <c r="G81" s="26"/>
    </row>
    <row r="82" spans="1:8" ht="89.25" customHeight="1" x14ac:dyDescent="0.25">
      <c r="A82" s="15" t="s">
        <v>71</v>
      </c>
      <c r="B82" s="23" t="s">
        <v>112</v>
      </c>
      <c r="C82" s="23"/>
      <c r="D82" s="24" t="s">
        <v>113</v>
      </c>
      <c r="E82" s="24"/>
      <c r="F82" s="25">
        <v>4</v>
      </c>
      <c r="G82" s="26"/>
    </row>
    <row r="83" spans="1:8" ht="105.75" customHeight="1" x14ac:dyDescent="0.25">
      <c r="A83" s="15" t="s">
        <v>71</v>
      </c>
      <c r="B83" s="23" t="s">
        <v>114</v>
      </c>
      <c r="C83" s="23"/>
      <c r="D83" s="24" t="s">
        <v>115</v>
      </c>
      <c r="E83" s="24"/>
      <c r="F83" s="25">
        <v>3.1</v>
      </c>
      <c r="G83" s="26"/>
      <c r="H83" s="11"/>
    </row>
    <row r="84" spans="1:8" ht="99.75" customHeight="1" x14ac:dyDescent="0.25">
      <c r="A84" s="15" t="s">
        <v>71</v>
      </c>
      <c r="B84" s="23" t="s">
        <v>116</v>
      </c>
      <c r="C84" s="23"/>
      <c r="D84" s="24" t="s">
        <v>117</v>
      </c>
      <c r="E84" s="24"/>
      <c r="F84" s="25">
        <v>14509.8</v>
      </c>
      <c r="G84" s="26"/>
    </row>
    <row r="85" spans="1:8" ht="100.5" customHeight="1" x14ac:dyDescent="0.25">
      <c r="A85" s="15" t="s">
        <v>71</v>
      </c>
      <c r="B85" s="23" t="s">
        <v>118</v>
      </c>
      <c r="C85" s="23"/>
      <c r="D85" s="24" t="s">
        <v>119</v>
      </c>
      <c r="E85" s="24"/>
      <c r="F85" s="25">
        <v>875</v>
      </c>
      <c r="G85" s="26"/>
    </row>
    <row r="86" spans="1:8" ht="108.75" customHeight="1" x14ac:dyDescent="0.25">
      <c r="A86" s="15" t="s">
        <v>71</v>
      </c>
      <c r="B86" s="23" t="s">
        <v>120</v>
      </c>
      <c r="C86" s="23"/>
      <c r="D86" s="24" t="s">
        <v>121</v>
      </c>
      <c r="E86" s="24"/>
      <c r="F86" s="25">
        <v>43029.1</v>
      </c>
      <c r="G86" s="26"/>
    </row>
    <row r="87" spans="1:8" ht="81" customHeight="1" x14ac:dyDescent="0.25">
      <c r="A87" s="15" t="s">
        <v>71</v>
      </c>
      <c r="B87" s="23" t="s">
        <v>122</v>
      </c>
      <c r="C87" s="23"/>
      <c r="D87" s="24" t="s">
        <v>123</v>
      </c>
      <c r="E87" s="24"/>
      <c r="F87" s="25">
        <v>258194.3</v>
      </c>
      <c r="G87" s="26"/>
      <c r="H87" s="10"/>
    </row>
    <row r="88" spans="1:8" ht="101.25" customHeight="1" x14ac:dyDescent="0.25">
      <c r="A88" s="15" t="s">
        <v>71</v>
      </c>
      <c r="B88" s="23" t="s">
        <v>124</v>
      </c>
      <c r="C88" s="23"/>
      <c r="D88" s="24" t="s">
        <v>125</v>
      </c>
      <c r="E88" s="24"/>
      <c r="F88" s="25">
        <v>5607.5</v>
      </c>
      <c r="G88" s="26"/>
    </row>
    <row r="89" spans="1:8" ht="99" customHeight="1" x14ac:dyDescent="0.25">
      <c r="A89" s="15" t="s">
        <v>71</v>
      </c>
      <c r="B89" s="23" t="s">
        <v>126</v>
      </c>
      <c r="C89" s="23"/>
      <c r="D89" s="24" t="s">
        <v>127</v>
      </c>
      <c r="E89" s="24"/>
      <c r="F89" s="25">
        <v>10880.4</v>
      </c>
      <c r="G89" s="26"/>
    </row>
    <row r="90" spans="1:8" ht="95.25" customHeight="1" x14ac:dyDescent="0.25">
      <c r="A90" s="15" t="s">
        <v>71</v>
      </c>
      <c r="B90" s="23" t="s">
        <v>128</v>
      </c>
      <c r="C90" s="23"/>
      <c r="D90" s="24" t="s">
        <v>129</v>
      </c>
      <c r="E90" s="24"/>
      <c r="F90" s="25">
        <v>15133.9</v>
      </c>
      <c r="G90" s="26"/>
    </row>
    <row r="91" spans="1:8" ht="120.75" customHeight="1" x14ac:dyDescent="0.25">
      <c r="A91" s="15" t="s">
        <v>71</v>
      </c>
      <c r="B91" s="23" t="s">
        <v>130</v>
      </c>
      <c r="C91" s="23"/>
      <c r="D91" s="24" t="s">
        <v>131</v>
      </c>
      <c r="E91" s="24"/>
      <c r="F91" s="25">
        <v>409.8</v>
      </c>
      <c r="G91" s="26"/>
    </row>
    <row r="92" spans="1:8" ht="107.25" customHeight="1" x14ac:dyDescent="0.25">
      <c r="A92" s="15" t="s">
        <v>71</v>
      </c>
      <c r="B92" s="23" t="s">
        <v>132</v>
      </c>
      <c r="C92" s="23"/>
      <c r="D92" s="24" t="s">
        <v>133</v>
      </c>
      <c r="E92" s="24"/>
      <c r="F92" s="25">
        <v>-0.1</v>
      </c>
      <c r="G92" s="26"/>
    </row>
    <row r="93" spans="1:8" ht="192" customHeight="1" x14ac:dyDescent="0.25">
      <c r="A93" s="15" t="s">
        <v>71</v>
      </c>
      <c r="B93" s="23" t="s">
        <v>136</v>
      </c>
      <c r="C93" s="23"/>
      <c r="D93" s="24" t="s">
        <v>137</v>
      </c>
      <c r="E93" s="24"/>
      <c r="F93" s="25">
        <v>3</v>
      </c>
      <c r="G93" s="26"/>
    </row>
    <row r="94" spans="1:8" s="6" customFormat="1" ht="29.25" customHeight="1" x14ac:dyDescent="0.3">
      <c r="A94" s="39" t="s">
        <v>134</v>
      </c>
      <c r="B94" s="40"/>
      <c r="C94" s="40"/>
      <c r="D94" s="40"/>
      <c r="E94" s="40"/>
      <c r="F94" s="41">
        <f>F95</f>
        <v>28.5</v>
      </c>
      <c r="G94" s="42"/>
    </row>
    <row r="95" spans="1:8" ht="195" customHeight="1" x14ac:dyDescent="0.25">
      <c r="A95" s="15" t="s">
        <v>135</v>
      </c>
      <c r="B95" s="23" t="s">
        <v>136</v>
      </c>
      <c r="C95" s="23"/>
      <c r="D95" s="24" t="s">
        <v>137</v>
      </c>
      <c r="E95" s="24"/>
      <c r="F95" s="25">
        <v>28.5</v>
      </c>
      <c r="G95" s="26"/>
    </row>
    <row r="96" spans="1:8" s="6" customFormat="1" ht="46.5" customHeight="1" x14ac:dyDescent="0.3">
      <c r="A96" s="39" t="s">
        <v>244</v>
      </c>
      <c r="B96" s="40"/>
      <c r="C96" s="40"/>
      <c r="D96" s="40"/>
      <c r="E96" s="40"/>
      <c r="F96" s="41">
        <f>F97</f>
        <v>754</v>
      </c>
      <c r="G96" s="42"/>
    </row>
    <row r="97" spans="1:7" ht="85.5" customHeight="1" x14ac:dyDescent="0.25">
      <c r="A97" s="15" t="s">
        <v>138</v>
      </c>
      <c r="B97" s="23" t="s">
        <v>139</v>
      </c>
      <c r="C97" s="23"/>
      <c r="D97" s="24" t="s">
        <v>140</v>
      </c>
      <c r="E97" s="24"/>
      <c r="F97" s="25">
        <v>754</v>
      </c>
      <c r="G97" s="26"/>
    </row>
    <row r="98" spans="1:7" s="6" customFormat="1" ht="33.75" customHeight="1" x14ac:dyDescent="0.3">
      <c r="A98" s="39" t="s">
        <v>141</v>
      </c>
      <c r="B98" s="40"/>
      <c r="C98" s="40"/>
      <c r="D98" s="40"/>
      <c r="E98" s="40"/>
      <c r="F98" s="41">
        <f>F99+F100+F101</f>
        <v>8.3000000000000007</v>
      </c>
      <c r="G98" s="42"/>
    </row>
    <row r="99" spans="1:7" ht="178.5" customHeight="1" x14ac:dyDescent="0.25">
      <c r="A99" s="15" t="s">
        <v>142</v>
      </c>
      <c r="B99" s="23" t="s">
        <v>143</v>
      </c>
      <c r="C99" s="23"/>
      <c r="D99" s="24" t="s">
        <v>144</v>
      </c>
      <c r="E99" s="24"/>
      <c r="F99" s="25">
        <v>4.3</v>
      </c>
      <c r="G99" s="26"/>
    </row>
    <row r="100" spans="1:7" ht="139.5" customHeight="1" x14ac:dyDescent="0.25">
      <c r="A100" s="15" t="s">
        <v>142</v>
      </c>
      <c r="B100" s="23" t="s">
        <v>145</v>
      </c>
      <c r="C100" s="23"/>
      <c r="D100" s="24" t="s">
        <v>146</v>
      </c>
      <c r="E100" s="24"/>
      <c r="F100" s="25">
        <v>2.5</v>
      </c>
      <c r="G100" s="26"/>
    </row>
    <row r="101" spans="1:7" ht="136.5" customHeight="1" x14ac:dyDescent="0.25">
      <c r="A101" s="15" t="s">
        <v>142</v>
      </c>
      <c r="B101" s="23" t="s">
        <v>147</v>
      </c>
      <c r="C101" s="23"/>
      <c r="D101" s="24" t="s">
        <v>148</v>
      </c>
      <c r="E101" s="24"/>
      <c r="F101" s="25">
        <v>1.5</v>
      </c>
      <c r="G101" s="26"/>
    </row>
    <row r="102" spans="1:7" s="6" customFormat="1" ht="39.75" customHeight="1" x14ac:dyDescent="0.3">
      <c r="A102" s="39" t="s">
        <v>149</v>
      </c>
      <c r="B102" s="40"/>
      <c r="C102" s="40"/>
      <c r="D102" s="40"/>
      <c r="E102" s="40"/>
      <c r="F102" s="41">
        <f>F103+F104+F105+F106+F107+F108+F109+F110+F111+F112+F113+F114+F115+F116+F117+F118+F119</f>
        <v>743.9</v>
      </c>
      <c r="G102" s="42"/>
    </row>
    <row r="103" spans="1:7" ht="141.75" customHeight="1" x14ac:dyDescent="0.25">
      <c r="A103" s="15" t="s">
        <v>150</v>
      </c>
      <c r="B103" s="23" t="s">
        <v>234</v>
      </c>
      <c r="C103" s="23"/>
      <c r="D103" s="24" t="s">
        <v>235</v>
      </c>
      <c r="E103" s="24"/>
      <c r="F103" s="25">
        <v>2.5</v>
      </c>
      <c r="G103" s="26"/>
    </row>
    <row r="104" spans="1:7" ht="247.5" customHeight="1" x14ac:dyDescent="0.25">
      <c r="A104" s="15" t="s">
        <v>150</v>
      </c>
      <c r="B104" s="23" t="s">
        <v>236</v>
      </c>
      <c r="C104" s="23"/>
      <c r="D104" s="24" t="s">
        <v>237</v>
      </c>
      <c r="E104" s="24"/>
      <c r="F104" s="25">
        <v>2</v>
      </c>
      <c r="G104" s="26"/>
    </row>
    <row r="105" spans="1:7" ht="138" customHeight="1" x14ac:dyDescent="0.25">
      <c r="A105" s="15" t="s">
        <v>150</v>
      </c>
      <c r="B105" s="23" t="s">
        <v>171</v>
      </c>
      <c r="C105" s="23"/>
      <c r="D105" s="24" t="s">
        <v>172</v>
      </c>
      <c r="E105" s="24"/>
      <c r="F105" s="25">
        <v>5</v>
      </c>
      <c r="G105" s="26"/>
    </row>
    <row r="106" spans="1:7" ht="120.75" customHeight="1" x14ac:dyDescent="0.25">
      <c r="A106" s="15" t="s">
        <v>150</v>
      </c>
      <c r="B106" s="23" t="s">
        <v>151</v>
      </c>
      <c r="C106" s="23"/>
      <c r="D106" s="24" t="s">
        <v>152</v>
      </c>
      <c r="E106" s="24"/>
      <c r="F106" s="25">
        <v>1.5</v>
      </c>
      <c r="G106" s="26"/>
    </row>
    <row r="107" spans="1:7" ht="119.25" customHeight="1" x14ac:dyDescent="0.25">
      <c r="A107" s="15" t="s">
        <v>150</v>
      </c>
      <c r="B107" s="23" t="s">
        <v>238</v>
      </c>
      <c r="C107" s="23"/>
      <c r="D107" s="24" t="s">
        <v>239</v>
      </c>
      <c r="E107" s="24"/>
      <c r="F107" s="25">
        <v>4.5</v>
      </c>
      <c r="G107" s="26"/>
    </row>
    <row r="108" spans="1:7" ht="177.75" customHeight="1" x14ac:dyDescent="0.25">
      <c r="A108" s="15" t="s">
        <v>150</v>
      </c>
      <c r="B108" s="23" t="s">
        <v>153</v>
      </c>
      <c r="C108" s="23"/>
      <c r="D108" s="24" t="s">
        <v>154</v>
      </c>
      <c r="E108" s="24"/>
      <c r="F108" s="25">
        <v>15</v>
      </c>
      <c r="G108" s="26"/>
    </row>
    <row r="109" spans="1:7" ht="172.5" customHeight="1" x14ac:dyDescent="0.25">
      <c r="A109" s="15" t="s">
        <v>150</v>
      </c>
      <c r="B109" s="27" t="s">
        <v>240</v>
      </c>
      <c r="C109" s="28"/>
      <c r="D109" s="29" t="s">
        <v>241</v>
      </c>
      <c r="E109" s="30"/>
      <c r="F109" s="31">
        <v>10</v>
      </c>
      <c r="G109" s="32"/>
    </row>
    <row r="110" spans="1:7" ht="138.75" customHeight="1" x14ac:dyDescent="0.25">
      <c r="A110" s="15" t="s">
        <v>150</v>
      </c>
      <c r="B110" s="23" t="s">
        <v>155</v>
      </c>
      <c r="C110" s="23"/>
      <c r="D110" s="24" t="s">
        <v>156</v>
      </c>
      <c r="E110" s="24"/>
      <c r="F110" s="25">
        <v>16.7</v>
      </c>
      <c r="G110" s="26"/>
    </row>
    <row r="111" spans="1:7" ht="198.75" customHeight="1" x14ac:dyDescent="0.25">
      <c r="A111" s="15" t="s">
        <v>150</v>
      </c>
      <c r="B111" s="23" t="s">
        <v>157</v>
      </c>
      <c r="C111" s="23"/>
      <c r="D111" s="24" t="s">
        <v>158</v>
      </c>
      <c r="E111" s="24"/>
      <c r="F111" s="25">
        <v>7.1</v>
      </c>
      <c r="G111" s="26"/>
    </row>
    <row r="112" spans="1:7" ht="192" customHeight="1" x14ac:dyDescent="0.25">
      <c r="A112" s="15" t="s">
        <v>150</v>
      </c>
      <c r="B112" s="23" t="s">
        <v>159</v>
      </c>
      <c r="C112" s="23"/>
      <c r="D112" s="24" t="s">
        <v>160</v>
      </c>
      <c r="E112" s="24"/>
      <c r="F112" s="25">
        <v>8</v>
      </c>
      <c r="G112" s="26"/>
    </row>
    <row r="113" spans="1:8" ht="196.5" customHeight="1" x14ac:dyDescent="0.25">
      <c r="A113" s="15" t="s">
        <v>150</v>
      </c>
      <c r="B113" s="23" t="s">
        <v>161</v>
      </c>
      <c r="C113" s="23"/>
      <c r="D113" s="24" t="s">
        <v>162</v>
      </c>
      <c r="E113" s="24"/>
      <c r="F113" s="25">
        <v>2</v>
      </c>
      <c r="G113" s="26"/>
    </row>
    <row r="114" spans="1:8" ht="205.5" customHeight="1" x14ac:dyDescent="0.25">
      <c r="A114" s="15" t="s">
        <v>150</v>
      </c>
      <c r="B114" s="23" t="s">
        <v>163</v>
      </c>
      <c r="C114" s="23"/>
      <c r="D114" s="24" t="s">
        <v>164</v>
      </c>
      <c r="E114" s="24"/>
      <c r="F114" s="25">
        <v>0.1</v>
      </c>
      <c r="G114" s="26"/>
    </row>
    <row r="115" spans="1:8" ht="120" customHeight="1" x14ac:dyDescent="0.25">
      <c r="A115" s="15" t="s">
        <v>150</v>
      </c>
      <c r="B115" s="23" t="s">
        <v>165</v>
      </c>
      <c r="C115" s="23"/>
      <c r="D115" s="24" t="s">
        <v>166</v>
      </c>
      <c r="E115" s="24"/>
      <c r="F115" s="25">
        <v>5</v>
      </c>
      <c r="G115" s="26"/>
    </row>
    <row r="116" spans="1:8" ht="138.75" customHeight="1" x14ac:dyDescent="0.25">
      <c r="A116" s="15" t="s">
        <v>150</v>
      </c>
      <c r="B116" s="27" t="s">
        <v>242</v>
      </c>
      <c r="C116" s="28"/>
      <c r="D116" s="29" t="s">
        <v>243</v>
      </c>
      <c r="E116" s="30"/>
      <c r="F116" s="31">
        <v>1.5</v>
      </c>
      <c r="G116" s="32"/>
    </row>
    <row r="117" spans="1:8" ht="197.25" customHeight="1" x14ac:dyDescent="0.25">
      <c r="A117" s="15" t="s">
        <v>150</v>
      </c>
      <c r="B117" s="23" t="s">
        <v>167</v>
      </c>
      <c r="C117" s="23"/>
      <c r="D117" s="24" t="s">
        <v>168</v>
      </c>
      <c r="E117" s="24"/>
      <c r="F117" s="25">
        <v>41.6</v>
      </c>
      <c r="G117" s="26"/>
    </row>
    <row r="118" spans="1:8" ht="157.5" customHeight="1" x14ac:dyDescent="0.25">
      <c r="A118" s="15" t="s">
        <v>150</v>
      </c>
      <c r="B118" s="23" t="s">
        <v>169</v>
      </c>
      <c r="C118" s="23"/>
      <c r="D118" s="24" t="s">
        <v>170</v>
      </c>
      <c r="E118" s="24"/>
      <c r="F118" s="25">
        <v>2.5</v>
      </c>
      <c r="G118" s="26"/>
    </row>
    <row r="119" spans="1:8" ht="137.25" customHeight="1" x14ac:dyDescent="0.25">
      <c r="A119" s="15" t="s">
        <v>150</v>
      </c>
      <c r="B119" s="23" t="s">
        <v>147</v>
      </c>
      <c r="C119" s="23"/>
      <c r="D119" s="24" t="s">
        <v>148</v>
      </c>
      <c r="E119" s="24"/>
      <c r="F119" s="25">
        <v>618.9</v>
      </c>
      <c r="G119" s="26"/>
    </row>
    <row r="120" spans="1:8" s="6" customFormat="1" ht="24" customHeight="1" x14ac:dyDescent="0.3">
      <c r="A120" s="39" t="s">
        <v>173</v>
      </c>
      <c r="B120" s="40"/>
      <c r="C120" s="40"/>
      <c r="D120" s="40"/>
      <c r="E120" s="40"/>
      <c r="F120" s="41">
        <f>F121+F122+F123+F124+F125+F126+F127+F128+F129+F130+F131+F132+F133+F134+F135+F136+F137+F138+F139+F140</f>
        <v>865002</v>
      </c>
      <c r="G120" s="42"/>
      <c r="H120" s="12"/>
    </row>
    <row r="121" spans="1:8" ht="42" customHeight="1" x14ac:dyDescent="0.25">
      <c r="A121" s="15" t="s">
        <v>174</v>
      </c>
      <c r="B121" s="23" t="s">
        <v>39</v>
      </c>
      <c r="C121" s="23"/>
      <c r="D121" s="24" t="s">
        <v>40</v>
      </c>
      <c r="E121" s="24"/>
      <c r="F121" s="25">
        <v>484.2</v>
      </c>
      <c r="G121" s="26"/>
    </row>
    <row r="122" spans="1:8" ht="194.25" customHeight="1" x14ac:dyDescent="0.25">
      <c r="A122" s="15" t="s">
        <v>174</v>
      </c>
      <c r="B122" s="27" t="s">
        <v>252</v>
      </c>
      <c r="C122" s="28"/>
      <c r="D122" s="29" t="s">
        <v>253</v>
      </c>
      <c r="E122" s="30"/>
      <c r="F122" s="31">
        <v>6225</v>
      </c>
      <c r="G122" s="32"/>
    </row>
    <row r="123" spans="1:8" ht="82.5" customHeight="1" x14ac:dyDescent="0.25">
      <c r="A123" s="15" t="s">
        <v>174</v>
      </c>
      <c r="B123" s="23" t="s">
        <v>175</v>
      </c>
      <c r="C123" s="23"/>
      <c r="D123" s="24" t="s">
        <v>176</v>
      </c>
      <c r="E123" s="24"/>
      <c r="F123" s="25">
        <v>27032.9</v>
      </c>
      <c r="G123" s="26"/>
    </row>
    <row r="124" spans="1:8" ht="87" customHeight="1" x14ac:dyDescent="0.25">
      <c r="A124" s="15" t="s">
        <v>174</v>
      </c>
      <c r="B124" s="23" t="s">
        <v>177</v>
      </c>
      <c r="C124" s="23"/>
      <c r="D124" s="24" t="s">
        <v>178</v>
      </c>
      <c r="E124" s="24"/>
      <c r="F124" s="25">
        <v>1997.6</v>
      </c>
      <c r="G124" s="26"/>
    </row>
    <row r="125" spans="1:8" ht="117.75" customHeight="1" x14ac:dyDescent="0.25">
      <c r="A125" s="15" t="s">
        <v>174</v>
      </c>
      <c r="B125" s="23" t="s">
        <v>179</v>
      </c>
      <c r="C125" s="23"/>
      <c r="D125" s="24" t="s">
        <v>180</v>
      </c>
      <c r="E125" s="24"/>
      <c r="F125" s="25">
        <v>14387.6</v>
      </c>
      <c r="G125" s="26"/>
    </row>
    <row r="126" spans="1:8" ht="109.5" customHeight="1" x14ac:dyDescent="0.25">
      <c r="A126" s="15" t="s">
        <v>174</v>
      </c>
      <c r="B126" s="23" t="s">
        <v>181</v>
      </c>
      <c r="C126" s="23"/>
      <c r="D126" s="24" t="s">
        <v>182</v>
      </c>
      <c r="E126" s="24"/>
      <c r="F126" s="25">
        <v>6.5</v>
      </c>
      <c r="G126" s="26"/>
    </row>
    <row r="127" spans="1:8" ht="161.25" customHeight="1" x14ac:dyDescent="0.25">
      <c r="A127" s="15" t="s">
        <v>174</v>
      </c>
      <c r="B127" s="23" t="s">
        <v>183</v>
      </c>
      <c r="C127" s="23"/>
      <c r="D127" s="24" t="s">
        <v>184</v>
      </c>
      <c r="E127" s="24"/>
      <c r="F127" s="25">
        <v>15061.8</v>
      </c>
      <c r="G127" s="26"/>
    </row>
    <row r="128" spans="1:8" ht="147.75" customHeight="1" x14ac:dyDescent="0.25">
      <c r="A128" s="15" t="s">
        <v>174</v>
      </c>
      <c r="B128" s="23" t="s">
        <v>185</v>
      </c>
      <c r="C128" s="23"/>
      <c r="D128" s="24" t="s">
        <v>186</v>
      </c>
      <c r="E128" s="24"/>
      <c r="F128" s="25">
        <v>816</v>
      </c>
      <c r="G128" s="26"/>
    </row>
    <row r="129" spans="1:7" ht="96" customHeight="1" x14ac:dyDescent="0.25">
      <c r="A129" s="15" t="s">
        <v>174</v>
      </c>
      <c r="B129" s="23" t="s">
        <v>187</v>
      </c>
      <c r="C129" s="23"/>
      <c r="D129" s="24" t="s">
        <v>188</v>
      </c>
      <c r="E129" s="24"/>
      <c r="F129" s="25">
        <v>1675.2</v>
      </c>
      <c r="G129" s="26"/>
    </row>
    <row r="130" spans="1:7" ht="165" customHeight="1" x14ac:dyDescent="0.25">
      <c r="A130" s="15" t="s">
        <v>174</v>
      </c>
      <c r="B130" s="23" t="s">
        <v>189</v>
      </c>
      <c r="C130" s="23"/>
      <c r="D130" s="24" t="s">
        <v>190</v>
      </c>
      <c r="E130" s="24"/>
      <c r="F130" s="25">
        <v>34582</v>
      </c>
      <c r="G130" s="26"/>
    </row>
    <row r="131" spans="1:7" ht="292.5" customHeight="1" x14ac:dyDescent="0.25">
      <c r="A131" s="15" t="s">
        <v>174</v>
      </c>
      <c r="B131" s="23" t="s">
        <v>191</v>
      </c>
      <c r="C131" s="23"/>
      <c r="D131" s="24" t="s">
        <v>192</v>
      </c>
      <c r="E131" s="24"/>
      <c r="F131" s="25">
        <v>481305</v>
      </c>
      <c r="G131" s="26"/>
    </row>
    <row r="132" spans="1:7" ht="291" customHeight="1" x14ac:dyDescent="0.25">
      <c r="A132" s="15" t="s">
        <v>174</v>
      </c>
      <c r="B132" s="23" t="s">
        <v>193</v>
      </c>
      <c r="C132" s="23"/>
      <c r="D132" s="24" t="s">
        <v>194</v>
      </c>
      <c r="E132" s="24"/>
      <c r="F132" s="25">
        <v>4760</v>
      </c>
      <c r="G132" s="26"/>
    </row>
    <row r="133" spans="1:7" ht="275.25" customHeight="1" x14ac:dyDescent="0.25">
      <c r="A133" s="15" t="s">
        <v>174</v>
      </c>
      <c r="B133" s="23" t="s">
        <v>195</v>
      </c>
      <c r="C133" s="23"/>
      <c r="D133" s="24" t="s">
        <v>196</v>
      </c>
      <c r="E133" s="24"/>
      <c r="F133" s="25">
        <v>279716.09999999998</v>
      </c>
      <c r="G133" s="26"/>
    </row>
    <row r="134" spans="1:7" ht="78" customHeight="1" x14ac:dyDescent="0.25">
      <c r="A134" s="15" t="s">
        <v>174</v>
      </c>
      <c r="B134" s="27" t="s">
        <v>269</v>
      </c>
      <c r="C134" s="28"/>
      <c r="D134" s="29" t="s">
        <v>270</v>
      </c>
      <c r="E134" s="30"/>
      <c r="F134" s="31">
        <v>700</v>
      </c>
      <c r="G134" s="32"/>
    </row>
    <row r="135" spans="1:7" ht="137.25" customHeight="1" x14ac:dyDescent="0.25">
      <c r="A135" s="15" t="s">
        <v>174</v>
      </c>
      <c r="B135" s="27" t="s">
        <v>272</v>
      </c>
      <c r="C135" s="28"/>
      <c r="D135" s="29" t="s">
        <v>271</v>
      </c>
      <c r="E135" s="30"/>
      <c r="F135" s="31">
        <v>2880</v>
      </c>
      <c r="G135" s="32"/>
    </row>
    <row r="136" spans="1:7" ht="198" customHeight="1" x14ac:dyDescent="0.25">
      <c r="A136" s="15" t="s">
        <v>174</v>
      </c>
      <c r="B136" s="27" t="s">
        <v>273</v>
      </c>
      <c r="C136" s="28"/>
      <c r="D136" s="29" t="s">
        <v>274</v>
      </c>
      <c r="E136" s="30"/>
      <c r="F136" s="31">
        <v>104.2</v>
      </c>
      <c r="G136" s="32"/>
    </row>
    <row r="137" spans="1:7" ht="139.5" customHeight="1" x14ac:dyDescent="0.25">
      <c r="A137" s="15" t="s">
        <v>174</v>
      </c>
      <c r="B137" s="23" t="s">
        <v>197</v>
      </c>
      <c r="C137" s="23"/>
      <c r="D137" s="24" t="s">
        <v>226</v>
      </c>
      <c r="E137" s="24"/>
      <c r="F137" s="25">
        <v>837.6</v>
      </c>
      <c r="G137" s="26"/>
    </row>
    <row r="138" spans="1:7" ht="95.25" customHeight="1" x14ac:dyDescent="0.25">
      <c r="A138" s="15" t="s">
        <v>174</v>
      </c>
      <c r="B138" s="23" t="s">
        <v>279</v>
      </c>
      <c r="C138" s="23"/>
      <c r="D138" s="24" t="s">
        <v>278</v>
      </c>
      <c r="E138" s="24"/>
      <c r="F138" s="25">
        <v>2048</v>
      </c>
      <c r="G138" s="26"/>
    </row>
    <row r="139" spans="1:7" ht="153" customHeight="1" x14ac:dyDescent="0.25">
      <c r="A139" s="15" t="s">
        <v>174</v>
      </c>
      <c r="B139" s="23" t="s">
        <v>198</v>
      </c>
      <c r="C139" s="23"/>
      <c r="D139" s="24" t="s">
        <v>199</v>
      </c>
      <c r="E139" s="24"/>
      <c r="F139" s="25">
        <v>-3812.6</v>
      </c>
      <c r="G139" s="26"/>
    </row>
    <row r="140" spans="1:7" ht="64.5" customHeight="1" x14ac:dyDescent="0.25">
      <c r="A140" s="15" t="s">
        <v>174</v>
      </c>
      <c r="B140" s="23" t="s">
        <v>59</v>
      </c>
      <c r="C140" s="23"/>
      <c r="D140" s="24" t="s">
        <v>60</v>
      </c>
      <c r="E140" s="24"/>
      <c r="F140" s="25">
        <v>-5805.1</v>
      </c>
      <c r="G140" s="26"/>
    </row>
    <row r="141" spans="1:7" s="6" customFormat="1" ht="47.25" customHeight="1" x14ac:dyDescent="0.3">
      <c r="A141" s="39" t="s">
        <v>200</v>
      </c>
      <c r="B141" s="40"/>
      <c r="C141" s="40"/>
      <c r="D141" s="40"/>
      <c r="E141" s="40"/>
      <c r="F141" s="41">
        <f>F142+F143+F144+F145+F146+F147+F148+F149+F150+F151+F152+F153+F154+F155+F156+F157</f>
        <v>2254784.0199999996</v>
      </c>
      <c r="G141" s="42"/>
    </row>
    <row r="142" spans="1:7" ht="43.5" customHeight="1" x14ac:dyDescent="0.25">
      <c r="A142" s="15" t="s">
        <v>201</v>
      </c>
      <c r="B142" s="23" t="s">
        <v>39</v>
      </c>
      <c r="C142" s="23"/>
      <c r="D142" s="24" t="s">
        <v>40</v>
      </c>
      <c r="E142" s="24"/>
      <c r="F142" s="25">
        <v>2246.9</v>
      </c>
      <c r="G142" s="26"/>
    </row>
    <row r="143" spans="1:7" ht="106.5" customHeight="1" x14ac:dyDescent="0.25">
      <c r="A143" s="15" t="s">
        <v>201</v>
      </c>
      <c r="B143" s="23" t="s">
        <v>41</v>
      </c>
      <c r="C143" s="23"/>
      <c r="D143" s="24" t="s">
        <v>42</v>
      </c>
      <c r="E143" s="24"/>
      <c r="F143" s="25">
        <v>1306.82</v>
      </c>
      <c r="G143" s="26"/>
    </row>
    <row r="144" spans="1:7" ht="36" customHeight="1" x14ac:dyDescent="0.25">
      <c r="A144" s="15" t="s">
        <v>201</v>
      </c>
      <c r="B144" s="23" t="s">
        <v>202</v>
      </c>
      <c r="C144" s="23"/>
      <c r="D144" s="24" t="s">
        <v>203</v>
      </c>
      <c r="E144" s="24"/>
      <c r="F144" s="25">
        <v>15523.2</v>
      </c>
      <c r="G144" s="26"/>
    </row>
    <row r="145" spans="1:7" ht="41.25" customHeight="1" x14ac:dyDescent="0.25">
      <c r="A145" s="15" t="s">
        <v>201</v>
      </c>
      <c r="B145" s="23" t="s">
        <v>204</v>
      </c>
      <c r="C145" s="23"/>
      <c r="D145" s="24" t="s">
        <v>205</v>
      </c>
      <c r="E145" s="24"/>
      <c r="F145" s="25">
        <v>1343458</v>
      </c>
      <c r="G145" s="26"/>
    </row>
    <row r="146" spans="1:7" ht="45.75" customHeight="1" x14ac:dyDescent="0.25">
      <c r="A146" s="15" t="s">
        <v>201</v>
      </c>
      <c r="B146" s="23" t="s">
        <v>206</v>
      </c>
      <c r="C146" s="23"/>
      <c r="D146" s="24" t="s">
        <v>207</v>
      </c>
      <c r="E146" s="24"/>
      <c r="F146" s="25">
        <v>16527.900000000001</v>
      </c>
      <c r="G146" s="26"/>
    </row>
    <row r="147" spans="1:7" ht="89.25" customHeight="1" x14ac:dyDescent="0.25">
      <c r="A147" s="15" t="s">
        <v>201</v>
      </c>
      <c r="B147" s="23" t="s">
        <v>254</v>
      </c>
      <c r="C147" s="23"/>
      <c r="D147" s="24" t="s">
        <v>255</v>
      </c>
      <c r="E147" s="24"/>
      <c r="F147" s="25">
        <v>241731.9</v>
      </c>
      <c r="G147" s="26"/>
    </row>
    <row r="148" spans="1:7" ht="76.5" customHeight="1" x14ac:dyDescent="0.25">
      <c r="A148" s="15" t="s">
        <v>201</v>
      </c>
      <c r="B148" s="23" t="s">
        <v>258</v>
      </c>
      <c r="C148" s="23"/>
      <c r="D148" s="24" t="s">
        <v>259</v>
      </c>
      <c r="E148" s="24"/>
      <c r="F148" s="25">
        <v>18312.8</v>
      </c>
      <c r="G148" s="26"/>
    </row>
    <row r="149" spans="1:7" ht="63" customHeight="1" x14ac:dyDescent="0.25">
      <c r="A149" s="15" t="s">
        <v>201</v>
      </c>
      <c r="B149" s="23" t="s">
        <v>260</v>
      </c>
      <c r="C149" s="23"/>
      <c r="D149" s="24" t="s">
        <v>262</v>
      </c>
      <c r="E149" s="24"/>
      <c r="F149" s="25">
        <v>79669.5</v>
      </c>
      <c r="G149" s="26"/>
    </row>
    <row r="150" spans="1:7" ht="57.75" customHeight="1" x14ac:dyDescent="0.25">
      <c r="A150" s="15" t="s">
        <v>201</v>
      </c>
      <c r="B150" s="23" t="s">
        <v>261</v>
      </c>
      <c r="C150" s="23"/>
      <c r="D150" s="24" t="s">
        <v>263</v>
      </c>
      <c r="E150" s="24"/>
      <c r="F150" s="25">
        <v>8293.2999999999993</v>
      </c>
      <c r="G150" s="26"/>
    </row>
    <row r="151" spans="1:7" ht="42.75" customHeight="1" x14ac:dyDescent="0.25">
      <c r="A151" s="15" t="s">
        <v>201</v>
      </c>
      <c r="B151" s="23" t="s">
        <v>208</v>
      </c>
      <c r="C151" s="23"/>
      <c r="D151" s="24" t="s">
        <v>209</v>
      </c>
      <c r="E151" s="24"/>
      <c r="F151" s="25">
        <v>368007.3</v>
      </c>
      <c r="G151" s="26"/>
    </row>
    <row r="152" spans="1:7" ht="44.25" customHeight="1" x14ac:dyDescent="0.25">
      <c r="A152" s="15" t="s">
        <v>201</v>
      </c>
      <c r="B152" s="23" t="s">
        <v>210</v>
      </c>
      <c r="C152" s="23"/>
      <c r="D152" s="24" t="s">
        <v>264</v>
      </c>
      <c r="E152" s="24"/>
      <c r="F152" s="25">
        <v>122451.7</v>
      </c>
      <c r="G152" s="26"/>
    </row>
    <row r="153" spans="1:7" ht="45.75" customHeight="1" x14ac:dyDescent="0.25">
      <c r="A153" s="15" t="s">
        <v>201</v>
      </c>
      <c r="B153" s="23" t="s">
        <v>265</v>
      </c>
      <c r="C153" s="23"/>
      <c r="D153" s="24" t="s">
        <v>266</v>
      </c>
      <c r="E153" s="24"/>
      <c r="F153" s="25">
        <v>254.5</v>
      </c>
      <c r="G153" s="26"/>
    </row>
    <row r="154" spans="1:7" ht="81.75" customHeight="1" x14ac:dyDescent="0.25">
      <c r="A154" s="15" t="s">
        <v>201</v>
      </c>
      <c r="B154" s="23" t="s">
        <v>211</v>
      </c>
      <c r="C154" s="23"/>
      <c r="D154" s="24" t="s">
        <v>212</v>
      </c>
      <c r="E154" s="24"/>
      <c r="F154" s="25">
        <v>954</v>
      </c>
      <c r="G154" s="26"/>
    </row>
    <row r="155" spans="1:7" ht="88.5" customHeight="1" x14ac:dyDescent="0.25">
      <c r="A155" s="15" t="s">
        <v>201</v>
      </c>
      <c r="B155" s="23" t="s">
        <v>213</v>
      </c>
      <c r="C155" s="23"/>
      <c r="D155" s="24" t="s">
        <v>214</v>
      </c>
      <c r="E155" s="24"/>
      <c r="F155" s="25">
        <v>1474</v>
      </c>
      <c r="G155" s="26"/>
    </row>
    <row r="156" spans="1:7" ht="76.5" customHeight="1" x14ac:dyDescent="0.25">
      <c r="A156" s="15" t="s">
        <v>201</v>
      </c>
      <c r="B156" s="23" t="s">
        <v>280</v>
      </c>
      <c r="C156" s="23"/>
      <c r="D156" s="24" t="s">
        <v>281</v>
      </c>
      <c r="E156" s="24"/>
      <c r="F156" s="25">
        <v>36876.300000000003</v>
      </c>
      <c r="G156" s="26"/>
    </row>
    <row r="157" spans="1:7" ht="72.75" customHeight="1" x14ac:dyDescent="0.25">
      <c r="A157" s="15" t="s">
        <v>201</v>
      </c>
      <c r="B157" s="23" t="s">
        <v>59</v>
      </c>
      <c r="C157" s="23"/>
      <c r="D157" s="24" t="s">
        <v>60</v>
      </c>
      <c r="E157" s="24"/>
      <c r="F157" s="25">
        <v>-2304.1</v>
      </c>
      <c r="G157" s="26"/>
    </row>
    <row r="158" spans="1:7" s="6" customFormat="1" ht="38.25" customHeight="1" x14ac:dyDescent="0.3">
      <c r="A158" s="39" t="s">
        <v>215</v>
      </c>
      <c r="B158" s="40"/>
      <c r="C158" s="40"/>
      <c r="D158" s="40"/>
      <c r="E158" s="40"/>
      <c r="F158" s="41">
        <f>F159+F160</f>
        <v>1180.5</v>
      </c>
      <c r="G158" s="42"/>
    </row>
    <row r="159" spans="1:7" ht="186" customHeight="1" x14ac:dyDescent="0.25">
      <c r="A159" s="15" t="s">
        <v>216</v>
      </c>
      <c r="B159" s="23" t="s">
        <v>217</v>
      </c>
      <c r="C159" s="23"/>
      <c r="D159" s="24" t="s">
        <v>218</v>
      </c>
      <c r="E159" s="24"/>
      <c r="F159" s="25">
        <v>29.8</v>
      </c>
      <c r="G159" s="26"/>
    </row>
    <row r="160" spans="1:7" ht="92.25" customHeight="1" thickBot="1" x14ac:dyDescent="0.3">
      <c r="A160" s="16" t="s">
        <v>216</v>
      </c>
      <c r="B160" s="35" t="s">
        <v>245</v>
      </c>
      <c r="C160" s="35"/>
      <c r="D160" s="36" t="s">
        <v>246</v>
      </c>
      <c r="E160" s="36"/>
      <c r="F160" s="37">
        <v>1150.7</v>
      </c>
      <c r="G160" s="38"/>
    </row>
  </sheetData>
  <mergeCells count="447">
    <mergeCell ref="B122:C122"/>
    <mergeCell ref="D122:E122"/>
    <mergeCell ref="F122:G122"/>
    <mergeCell ref="B24:C24"/>
    <mergeCell ref="D24:E24"/>
    <mergeCell ref="F24:G24"/>
    <mergeCell ref="B55:C55"/>
    <mergeCell ref="D55:E55"/>
    <mergeCell ref="F55:G55"/>
    <mergeCell ref="B93:C93"/>
    <mergeCell ref="D93:E93"/>
    <mergeCell ref="F93:G93"/>
    <mergeCell ref="B90:C90"/>
    <mergeCell ref="D90:E90"/>
    <mergeCell ref="F90:G90"/>
    <mergeCell ref="B88:C88"/>
    <mergeCell ref="D88:E88"/>
    <mergeCell ref="D89:E89"/>
    <mergeCell ref="D83:E83"/>
    <mergeCell ref="F83:G83"/>
    <mergeCell ref="B81:C81"/>
    <mergeCell ref="D81:E81"/>
    <mergeCell ref="F81:G81"/>
    <mergeCell ref="B82:C82"/>
    <mergeCell ref="A9:A10"/>
    <mergeCell ref="B9:C10"/>
    <mergeCell ref="D9:E10"/>
    <mergeCell ref="F9:G10"/>
    <mergeCell ref="B11:C11"/>
    <mergeCell ref="D11:E11"/>
    <mergeCell ref="F11:G11"/>
    <mergeCell ref="A12:C12"/>
    <mergeCell ref="D12:E12"/>
    <mergeCell ref="F12:G12"/>
    <mergeCell ref="C6:E6"/>
    <mergeCell ref="F8:G8"/>
    <mergeCell ref="B92:C92"/>
    <mergeCell ref="D92:E92"/>
    <mergeCell ref="F92:G92"/>
    <mergeCell ref="B91:C91"/>
    <mergeCell ref="D91:E91"/>
    <mergeCell ref="F91:G91"/>
    <mergeCell ref="F88:G88"/>
    <mergeCell ref="B89:C89"/>
    <mergeCell ref="F89:G89"/>
    <mergeCell ref="B86:C86"/>
    <mergeCell ref="D86:E86"/>
    <mergeCell ref="F86:G86"/>
    <mergeCell ref="B87:C87"/>
    <mergeCell ref="D87:E87"/>
    <mergeCell ref="F87:G87"/>
    <mergeCell ref="B84:C84"/>
    <mergeCell ref="D84:E84"/>
    <mergeCell ref="F84:G84"/>
    <mergeCell ref="B85:C85"/>
    <mergeCell ref="D85:E85"/>
    <mergeCell ref="F85:G85"/>
    <mergeCell ref="B83:C83"/>
    <mergeCell ref="D82:E82"/>
    <mergeCell ref="F82:G82"/>
    <mergeCell ref="B80:C80"/>
    <mergeCell ref="D80:E80"/>
    <mergeCell ref="F80:G80"/>
    <mergeCell ref="B79:C79"/>
    <mergeCell ref="D79:E79"/>
    <mergeCell ref="F79:G79"/>
    <mergeCell ref="B78:C78"/>
    <mergeCell ref="D78:E78"/>
    <mergeCell ref="F78:G78"/>
    <mergeCell ref="B76:C76"/>
    <mergeCell ref="D76:E76"/>
    <mergeCell ref="F76:G76"/>
    <mergeCell ref="B77:C77"/>
    <mergeCell ref="D77:E77"/>
    <mergeCell ref="F77:G77"/>
    <mergeCell ref="B74:C74"/>
    <mergeCell ref="D74:E74"/>
    <mergeCell ref="F74:G74"/>
    <mergeCell ref="B75:C75"/>
    <mergeCell ref="D75:E75"/>
    <mergeCell ref="F75:G75"/>
    <mergeCell ref="B72:C72"/>
    <mergeCell ref="D72:E72"/>
    <mergeCell ref="F72:G72"/>
    <mergeCell ref="B73:C73"/>
    <mergeCell ref="D73:E73"/>
    <mergeCell ref="F73:G73"/>
    <mergeCell ref="B70:C70"/>
    <mergeCell ref="D70:E70"/>
    <mergeCell ref="F70:G70"/>
    <mergeCell ref="B71:C71"/>
    <mergeCell ref="D71:E71"/>
    <mergeCell ref="F71:G71"/>
    <mergeCell ref="B68:C68"/>
    <mergeCell ref="D68:E68"/>
    <mergeCell ref="F68:G68"/>
    <mergeCell ref="B69:C69"/>
    <mergeCell ref="D69:E69"/>
    <mergeCell ref="F69:G69"/>
    <mergeCell ref="B66:C66"/>
    <mergeCell ref="D66:E66"/>
    <mergeCell ref="F66:G66"/>
    <mergeCell ref="B67:C67"/>
    <mergeCell ref="D67:E67"/>
    <mergeCell ref="F67:G67"/>
    <mergeCell ref="B64:C64"/>
    <mergeCell ref="D64:E64"/>
    <mergeCell ref="F64:G64"/>
    <mergeCell ref="B65:C65"/>
    <mergeCell ref="D65:E65"/>
    <mergeCell ref="F65:G65"/>
    <mergeCell ref="B62:C62"/>
    <mergeCell ref="D62:E62"/>
    <mergeCell ref="F62:G62"/>
    <mergeCell ref="B63:C63"/>
    <mergeCell ref="D63:E63"/>
    <mergeCell ref="F63:G63"/>
    <mergeCell ref="B60:C60"/>
    <mergeCell ref="D60:E60"/>
    <mergeCell ref="F60:G60"/>
    <mergeCell ref="A61:E61"/>
    <mergeCell ref="F61:G61"/>
    <mergeCell ref="B57:C57"/>
    <mergeCell ref="D57:E57"/>
    <mergeCell ref="F57:G57"/>
    <mergeCell ref="A33:E33"/>
    <mergeCell ref="F33:G33"/>
    <mergeCell ref="B49:C49"/>
    <mergeCell ref="D49:E49"/>
    <mergeCell ref="F49:G49"/>
    <mergeCell ref="D42:E42"/>
    <mergeCell ref="F42:G42"/>
    <mergeCell ref="B38:C38"/>
    <mergeCell ref="D38:E38"/>
    <mergeCell ref="F38:G38"/>
    <mergeCell ref="B39:C39"/>
    <mergeCell ref="D39:E39"/>
    <mergeCell ref="D50:E50"/>
    <mergeCell ref="F50:G50"/>
    <mergeCell ref="B51:C51"/>
    <mergeCell ref="D51:E51"/>
    <mergeCell ref="F51:G51"/>
    <mergeCell ref="B46:C46"/>
    <mergeCell ref="B40:C40"/>
    <mergeCell ref="D40:E40"/>
    <mergeCell ref="F40:G40"/>
    <mergeCell ref="B32:C32"/>
    <mergeCell ref="D32:E32"/>
    <mergeCell ref="F32:G32"/>
    <mergeCell ref="B31:C31"/>
    <mergeCell ref="D31:E31"/>
    <mergeCell ref="F31:G31"/>
    <mergeCell ref="B35:C35"/>
    <mergeCell ref="D35:E35"/>
    <mergeCell ref="F35:G35"/>
    <mergeCell ref="B48:C48"/>
    <mergeCell ref="D48:E48"/>
    <mergeCell ref="F48:G48"/>
    <mergeCell ref="B45:C45"/>
    <mergeCell ref="D45:E45"/>
    <mergeCell ref="F45:G45"/>
    <mergeCell ref="B47:C47"/>
    <mergeCell ref="D47:E47"/>
    <mergeCell ref="F47:G47"/>
    <mergeCell ref="D20:E20"/>
    <mergeCell ref="F20:G20"/>
    <mergeCell ref="B41:C41"/>
    <mergeCell ref="D41:E41"/>
    <mergeCell ref="F41:G41"/>
    <mergeCell ref="B42:C42"/>
    <mergeCell ref="B16:C16"/>
    <mergeCell ref="D16:E16"/>
    <mergeCell ref="F16:G16"/>
    <mergeCell ref="B17:C17"/>
    <mergeCell ref="D17:E17"/>
    <mergeCell ref="F17:G17"/>
    <mergeCell ref="B29:C29"/>
    <mergeCell ref="D29:E29"/>
    <mergeCell ref="F29:G29"/>
    <mergeCell ref="B30:C30"/>
    <mergeCell ref="D30:E30"/>
    <mergeCell ref="F30:G30"/>
    <mergeCell ref="D22:E22"/>
    <mergeCell ref="D28:E28"/>
    <mergeCell ref="F28:G28"/>
    <mergeCell ref="B28:C28"/>
    <mergeCell ref="F19:G19"/>
    <mergeCell ref="F27:G27"/>
    <mergeCell ref="B95:C95"/>
    <mergeCell ref="D95:E95"/>
    <mergeCell ref="F94:G94"/>
    <mergeCell ref="F95:G95"/>
    <mergeCell ref="D46:E46"/>
    <mergeCell ref="F46:G46"/>
    <mergeCell ref="B43:C43"/>
    <mergeCell ref="D43:E43"/>
    <mergeCell ref="F43:G43"/>
    <mergeCell ref="B44:C44"/>
    <mergeCell ref="D44:E44"/>
    <mergeCell ref="F44:G44"/>
    <mergeCell ref="B58:C58"/>
    <mergeCell ref="D58:E58"/>
    <mergeCell ref="F58:G58"/>
    <mergeCell ref="F56:G56"/>
    <mergeCell ref="A56:E56"/>
    <mergeCell ref="B53:C53"/>
    <mergeCell ref="D53:E53"/>
    <mergeCell ref="F53:G53"/>
    <mergeCell ref="B54:C54"/>
    <mergeCell ref="D54:E54"/>
    <mergeCell ref="F54:G54"/>
    <mergeCell ref="B50:C50"/>
    <mergeCell ref="A96:E96"/>
    <mergeCell ref="F96:G96"/>
    <mergeCell ref="A13:E13"/>
    <mergeCell ref="F13:G13"/>
    <mergeCell ref="B14:C14"/>
    <mergeCell ref="D14:E14"/>
    <mergeCell ref="F14:G14"/>
    <mergeCell ref="B15:C15"/>
    <mergeCell ref="D15:E15"/>
    <mergeCell ref="F15:G15"/>
    <mergeCell ref="A94:E94"/>
    <mergeCell ref="A36:E36"/>
    <mergeCell ref="F36:G36"/>
    <mergeCell ref="B37:C37"/>
    <mergeCell ref="D37:E37"/>
    <mergeCell ref="F37:G37"/>
    <mergeCell ref="B21:C21"/>
    <mergeCell ref="D21:E21"/>
    <mergeCell ref="F21:G21"/>
    <mergeCell ref="B19:C19"/>
    <mergeCell ref="F39:G39"/>
    <mergeCell ref="B25:C25"/>
    <mergeCell ref="D25:E25"/>
    <mergeCell ref="F25:G25"/>
    <mergeCell ref="B97:C97"/>
    <mergeCell ref="D97:E97"/>
    <mergeCell ref="F97:G97"/>
    <mergeCell ref="A98:E98"/>
    <mergeCell ref="F98:G98"/>
    <mergeCell ref="B99:C99"/>
    <mergeCell ref="D99:E99"/>
    <mergeCell ref="F99:G99"/>
    <mergeCell ref="B100:C100"/>
    <mergeCell ref="D100:E100"/>
    <mergeCell ref="F100:G100"/>
    <mergeCell ref="B116:C116"/>
    <mergeCell ref="D116:E116"/>
    <mergeCell ref="F116:G116"/>
    <mergeCell ref="B109:C109"/>
    <mergeCell ref="D109:E109"/>
    <mergeCell ref="F109:G109"/>
    <mergeCell ref="B101:C101"/>
    <mergeCell ref="D101:E101"/>
    <mergeCell ref="F101:G101"/>
    <mergeCell ref="A102:E102"/>
    <mergeCell ref="F102:G102"/>
    <mergeCell ref="B103:C103"/>
    <mergeCell ref="D103:E103"/>
    <mergeCell ref="F103:G103"/>
    <mergeCell ref="B104:C104"/>
    <mergeCell ref="D104:E104"/>
    <mergeCell ref="F104:G104"/>
    <mergeCell ref="B105:C105"/>
    <mergeCell ref="D105:E105"/>
    <mergeCell ref="F105:G105"/>
    <mergeCell ref="B106:C106"/>
    <mergeCell ref="D106:E106"/>
    <mergeCell ref="F106:G106"/>
    <mergeCell ref="B107:C107"/>
    <mergeCell ref="D107:E107"/>
    <mergeCell ref="F107:G107"/>
    <mergeCell ref="B108:C108"/>
    <mergeCell ref="D108:E108"/>
    <mergeCell ref="F108:G108"/>
    <mergeCell ref="B110:C110"/>
    <mergeCell ref="D110:E110"/>
    <mergeCell ref="F110:G110"/>
    <mergeCell ref="B111:C111"/>
    <mergeCell ref="D111:E111"/>
    <mergeCell ref="F111:G111"/>
    <mergeCell ref="B114:C114"/>
    <mergeCell ref="D114:E114"/>
    <mergeCell ref="F114:G114"/>
    <mergeCell ref="B115:C115"/>
    <mergeCell ref="D115:E115"/>
    <mergeCell ref="F115:G115"/>
    <mergeCell ref="B112:C112"/>
    <mergeCell ref="D112:E112"/>
    <mergeCell ref="F112:G112"/>
    <mergeCell ref="B113:C113"/>
    <mergeCell ref="D113:E113"/>
    <mergeCell ref="F113:G113"/>
    <mergeCell ref="B119:C119"/>
    <mergeCell ref="D119:E119"/>
    <mergeCell ref="F119:G119"/>
    <mergeCell ref="A120:E120"/>
    <mergeCell ref="F120:G120"/>
    <mergeCell ref="B121:C121"/>
    <mergeCell ref="D121:E121"/>
    <mergeCell ref="F121:G121"/>
    <mergeCell ref="B117:C117"/>
    <mergeCell ref="D117:E117"/>
    <mergeCell ref="F117:G117"/>
    <mergeCell ref="B118:C118"/>
    <mergeCell ref="D118:E118"/>
    <mergeCell ref="F118:G118"/>
    <mergeCell ref="B123:C123"/>
    <mergeCell ref="D123:E123"/>
    <mergeCell ref="F123:G123"/>
    <mergeCell ref="B124:C124"/>
    <mergeCell ref="D124:E124"/>
    <mergeCell ref="F124:G124"/>
    <mergeCell ref="B125:C125"/>
    <mergeCell ref="D125:E125"/>
    <mergeCell ref="F125:G125"/>
    <mergeCell ref="B126:C126"/>
    <mergeCell ref="D126:E126"/>
    <mergeCell ref="F126:G126"/>
    <mergeCell ref="B127:C127"/>
    <mergeCell ref="D127:E127"/>
    <mergeCell ref="F127:G127"/>
    <mergeCell ref="B128:C128"/>
    <mergeCell ref="D128:E128"/>
    <mergeCell ref="F128:G128"/>
    <mergeCell ref="B129:C129"/>
    <mergeCell ref="D129:E129"/>
    <mergeCell ref="F129:G129"/>
    <mergeCell ref="B130:C130"/>
    <mergeCell ref="D130:E130"/>
    <mergeCell ref="F130:G130"/>
    <mergeCell ref="B131:C131"/>
    <mergeCell ref="D131:E131"/>
    <mergeCell ref="F131:G131"/>
    <mergeCell ref="B132:C132"/>
    <mergeCell ref="D132:E132"/>
    <mergeCell ref="F132:G132"/>
    <mergeCell ref="B133:C133"/>
    <mergeCell ref="D133:E133"/>
    <mergeCell ref="F133:G133"/>
    <mergeCell ref="B137:C137"/>
    <mergeCell ref="D137:E137"/>
    <mergeCell ref="F137:G137"/>
    <mergeCell ref="B134:C134"/>
    <mergeCell ref="D134:E134"/>
    <mergeCell ref="F134:G134"/>
    <mergeCell ref="B135:C135"/>
    <mergeCell ref="D135:E135"/>
    <mergeCell ref="F135:G135"/>
    <mergeCell ref="B136:C136"/>
    <mergeCell ref="D136:E136"/>
    <mergeCell ref="F136:G136"/>
    <mergeCell ref="B138:C138"/>
    <mergeCell ref="D138:E138"/>
    <mergeCell ref="F138:G138"/>
    <mergeCell ref="B139:C139"/>
    <mergeCell ref="D139:E139"/>
    <mergeCell ref="F139:G139"/>
    <mergeCell ref="B140:C140"/>
    <mergeCell ref="D140:E140"/>
    <mergeCell ref="F140:G140"/>
    <mergeCell ref="F145:G145"/>
    <mergeCell ref="B146:C146"/>
    <mergeCell ref="D146:E146"/>
    <mergeCell ref="F146:G146"/>
    <mergeCell ref="A141:E141"/>
    <mergeCell ref="F141:G141"/>
    <mergeCell ref="B142:C142"/>
    <mergeCell ref="D142:E142"/>
    <mergeCell ref="F142:G142"/>
    <mergeCell ref="B143:C143"/>
    <mergeCell ref="D143:E143"/>
    <mergeCell ref="F143:G143"/>
    <mergeCell ref="B144:C144"/>
    <mergeCell ref="D144:E144"/>
    <mergeCell ref="F144:G144"/>
    <mergeCell ref="B145:C145"/>
    <mergeCell ref="D145:E145"/>
    <mergeCell ref="F155:G155"/>
    <mergeCell ref="B156:C156"/>
    <mergeCell ref="B150:C150"/>
    <mergeCell ref="D150:E150"/>
    <mergeCell ref="F150:G150"/>
    <mergeCell ref="B151:C151"/>
    <mergeCell ref="D151:E151"/>
    <mergeCell ref="F151:G151"/>
    <mergeCell ref="B152:C152"/>
    <mergeCell ref="D152:E152"/>
    <mergeCell ref="F152:G152"/>
    <mergeCell ref="B147:C147"/>
    <mergeCell ref="D147:E147"/>
    <mergeCell ref="F147:G147"/>
    <mergeCell ref="B148:C148"/>
    <mergeCell ref="D148:E148"/>
    <mergeCell ref="F148:G148"/>
    <mergeCell ref="B149:C149"/>
    <mergeCell ref="D149:E149"/>
    <mergeCell ref="F149:G149"/>
    <mergeCell ref="D19:E19"/>
    <mergeCell ref="D27:E27"/>
    <mergeCell ref="B153:C153"/>
    <mergeCell ref="D153:E153"/>
    <mergeCell ref="F153:G153"/>
    <mergeCell ref="B160:C160"/>
    <mergeCell ref="D160:E160"/>
    <mergeCell ref="F160:G160"/>
    <mergeCell ref="B52:C52"/>
    <mergeCell ref="D52:E52"/>
    <mergeCell ref="F52:G52"/>
    <mergeCell ref="B157:C157"/>
    <mergeCell ref="D157:E157"/>
    <mergeCell ref="F157:G157"/>
    <mergeCell ref="A158:E158"/>
    <mergeCell ref="F158:G158"/>
    <mergeCell ref="B159:C159"/>
    <mergeCell ref="D159:E159"/>
    <mergeCell ref="F159:G159"/>
    <mergeCell ref="B154:C154"/>
    <mergeCell ref="D154:E154"/>
    <mergeCell ref="F154:G154"/>
    <mergeCell ref="B155:C155"/>
    <mergeCell ref="D155:E155"/>
    <mergeCell ref="E1:G1"/>
    <mergeCell ref="E2:G2"/>
    <mergeCell ref="A5:G5"/>
    <mergeCell ref="B20:C20"/>
    <mergeCell ref="D156:E156"/>
    <mergeCell ref="F156:G156"/>
    <mergeCell ref="B18:C18"/>
    <mergeCell ref="D18:E18"/>
    <mergeCell ref="F18:G18"/>
    <mergeCell ref="B59:C59"/>
    <mergeCell ref="D59:E59"/>
    <mergeCell ref="F59:G59"/>
    <mergeCell ref="B34:C34"/>
    <mergeCell ref="D34:E34"/>
    <mergeCell ref="F34:G34"/>
    <mergeCell ref="B26:C26"/>
    <mergeCell ref="D26:E26"/>
    <mergeCell ref="F26:G26"/>
    <mergeCell ref="B22:C22"/>
    <mergeCell ref="F22:G22"/>
    <mergeCell ref="B23:C23"/>
    <mergeCell ref="D23:E23"/>
    <mergeCell ref="F23:G23"/>
    <mergeCell ref="B27:C27"/>
  </mergeCells>
  <pageMargins left="1.2204724409448819" right="0.15748031496062992" top="0.27559055118110237" bottom="0.27559055118110237" header="0.23622047244094491" footer="0.23622047244094491"/>
  <pageSetup paperSize="9" scale="65" fitToHeight="0" orientation="portrait" r:id="rId1"/>
  <rowBreaks count="2" manualBreakCount="2">
    <brk id="93" max="16383" man="1"/>
    <brk id="1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по КДБ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ScherbanNV</cp:lastModifiedBy>
  <cp:lastPrinted>2025-03-07T13:32:36Z</cp:lastPrinted>
  <dcterms:created xsi:type="dcterms:W3CDTF">2021-04-12T14:52:46Z</dcterms:created>
  <dcterms:modified xsi:type="dcterms:W3CDTF">2025-03-07T13:34:42Z</dcterms:modified>
</cp:coreProperties>
</file>